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d34058aac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cels" sheetId="1" r:id="R46531e5bc86a4b57"/>
    <x:sheet xmlns:r="http://schemas.openxmlformats.org/officeDocument/2006/relationships" name="Assets" sheetId="2" r:id="R088c7edaafa14e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15">
    <x:font>
      <x:sz val="11"/>
      <x:name val="Carlito"/>
    </x:font>
    <x:font>
      <x:sz val="10"/>
      <x:color rgb="FF221C19"/>
      <x:name val="Arial"/>
    </x:font>
    <x:font>
      <x:b/>
      <x:sz val="17"/>
      <x:color rgb="FFC76631"/>
      <x:name val="Arial"/>
    </x:font>
    <x:font>
      <x:sz val="10"/>
      <x:color rgb="FF58605B"/>
      <x:name val="Arial"/>
    </x:font>
    <x:font>
      <x:b/>
      <x:sz val="9"/>
      <x:color rgb="FFC76631"/>
      <x:name val="Arial"/>
    </x:font>
    <x:font>
      <x:b/>
      <x:sz val="9"/>
      <x:color rgb="FF58605B"/>
      <x:name val="Arial"/>
    </x:font>
    <x:font>
      <x:b/>
      <x:sz val="16"/>
      <x:color rgb="FFC76631"/>
      <x:name val="Arial"/>
    </x:font>
    <x:font>
      <x:b/>
      <x:sz val="10"/>
      <x:color rgb="FFC76631"/>
      <x:name val="Arial"/>
    </x:font>
    <x:font>
      <x:b/>
      <x:sz val="10"/>
      <x:color rgb="FFFFFFFF"/>
      <x:name val="Arial"/>
    </x:font>
    <x:font>
      <x:b/>
      <x:sz val="17"/>
      <x:color rgb="FF163E6D"/>
      <x:name val="Arial"/>
    </x:font>
    <x:font>
      <x:b/>
      <x:sz val="9"/>
      <x:color rgb="FF163E6D"/>
      <x:name val="Arial"/>
    </x:font>
    <x:font>
      <x:b/>
      <x:sz val="16"/>
      <x:color rgb="FF163E6D"/>
      <x:name val="Arial"/>
    </x:font>
    <x:font>
      <x:b/>
      <x:sz val="16"/>
      <x:color rgb="FF1C3145"/>
      <x:name val="Arial"/>
    </x:font>
    <x:font>
      <x:b/>
      <x:sz val="9"/>
      <x:color rgb="FFC94C43"/>
      <x:name val="Arial"/>
    </x:font>
    <x:font>
      <x:b/>
      <x:sz val="9"/>
      <x:color rgb="FF52616D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7D2"/>
      </x:patternFill>
    </x:fill>
    <x:fill>
      <x:patternFill patternType="solid">
        <x:fgColor rgb="FFC76631"/>
      </x:patternFill>
    </x:fill>
    <x:fill>
      <x:patternFill patternType="solid">
        <x:fgColor rgb="FFFCFCF8"/>
      </x:patternFill>
    </x:fill>
    <x:fill>
      <x:patternFill patternType="solid">
        <x:fgColor rgb="FFE2E4E1"/>
      </x:patternFill>
    </x:fill>
    <x:fill>
      <x:patternFill patternType="solid">
        <x:fgColor rgb="FF163E6D"/>
      </x:patternFill>
    </x:fill>
    <x:fill>
      <x:patternFill patternType="solid">
        <x:fgColor rgb="FF1C3145"/>
      </x:patternFill>
    </x:fill>
  </x:fills>
  <x:borders count="4">
    <x:border/>
    <x:border>
      <x:bottom style="medium">
        <x:color rgb="FFC76631"/>
      </x:bottom>
    </x:border>
    <x:border>
      <x:bottom style="medium">
        <x:color rgb="FF163E6D"/>
      </x:bottom>
    </x:border>
    <x:border>
      <x:bottom style="medium">
        <x:color rgb="FFC94C43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9" fillId="0" borderId="2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12" fillId="0" borderId="1" xfId="0" applyNumberFormat="1" applyFont="1" applyFill="1" applyBorder="1" applyAlignment="1">
      <x:alignment vertical="center"/>
    </x:xf>
    <x:xf numFmtId="0" fontId="12" fillId="0" borderId="3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horizontal="center" vertical="center" wrapText="1"/>
    </x:xf>
    <x:xf numFmtId="0" fontId="12" fillId="0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</x:xf>
    <x:xf numFmtId="0" fontId="12" fillId="0" borderId="2" xfId="0" applyNumberFormat="1" applyFont="1" applyFill="1" applyBorder="1" applyAlignment="1">
      <x:alignment vertical="center"/>
    </x:xf>
    <x:xf numFmtId="0" fontId="9" fillId="0" borderId="3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882919"/>
      </x:font>
      <x:fill>
        <x:patternFill>
          <x:bgColor rgb="FFFCE5E2"/>
        </x:patternFill>
      </x:fill>
    </x:dxf>
    <x:dxf>
      <x:font>
        <x:b/>
        <x:color rgb="FF882919"/>
      </x:font>
      <x:fill>
        <x:patternFill>
          <x:bgColor rgb="FFFCE5E2"/>
        </x:patternFill>
      </x:fill>
    </x:dxf>
    <x:dxf>
      <x:font>
        <x:b/>
        <x:color rgb="FF882919"/>
      </x:font>
      <x:fill>
        <x:patternFill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e940cfd2114f32" /><Relationship Type="http://schemas.openxmlformats.org/officeDocument/2006/relationships/theme" Target="/xl/theme/theme1.xml" Id="R1f5d8aa250ec4417" /><Relationship Type="http://schemas.openxmlformats.org/officeDocument/2006/relationships/sharedStrings" Target="/xl/sharedStrings.xml" Id="R8db98865398448fb" /><Relationship Type="http://schemas.openxmlformats.org/officeDocument/2006/relationships/worksheet" Target="/xl/worksheets/sheet1.xml" Id="R46531e5bc86a4b57" /><Relationship Type="http://schemas.openxmlformats.org/officeDocument/2006/relationships/worksheet" Target="/xl/worksheets/sheet2.xml" Id="R088c7edaafa14e8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bc68db4044a48b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150ebdc22124e71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1752600" cy="571500"/>
    <xdr:pic>
      <xdr:nvPicPr>
        <xdr:cNvPr id="1" name="eb0cf465-b62c-420c-bf1a-f3f7edb42ec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c68db4044a48b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1752600" cy="571500"/>
    <xdr:pic>
      <xdr:nvPicPr>
        <xdr:cNvPr id="1" name="97550f90-a1bb-41ee-8829-b1ff31992b8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150ebdc22124e7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6931b9032d9419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75d4773b6cfb4b90" /></Relationships>
</file>

<file path=xl/worksheets/sheet1.xml><?xml version="1.0" encoding="utf-8"?>
<x:worksheet xmlns:x="http://schemas.openxmlformats.org/spreadsheetml/2006/main">
  <x:sheetPr>
    <x:tabColor rgb="FF1C3145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17" hidden="0" customWidth="1"/>
    <x:col min="3" max="3" width="24" hidden="0" customWidth="1"/>
    <x:col min="4" max="4" width="29" hidden="0" customWidth="1"/>
    <x:col min="5" max="5" width="20" hidden="0" customWidth="1"/>
    <x:col min="6" max="6" width="18" hidden="0" customWidth="1"/>
    <x:col min="7" max="7" width="20" hidden="0" customWidth="1"/>
    <x:col min="8" max="8" width="17" hidden="0" customWidth="1"/>
    <x:col min="9" max="9" width="18" hidden="0" customWidth="1"/>
    <x:col min="10" max="10" width="24" hidden="0" customWidth="1"/>
    <x:col min="11" max="11" width="22" hidden="0" customWidth="1"/>
    <x:col min="12" max="12" width="32" hidden="0" customWidth="1"/>
  </x:cols>
  <x:sheetData>
    <x:row r="2" ht="33" customHeight="1">
      <x:c r="A2" s="27" t="str">
        <x:v>Parcel handovers</x:v>
      </x:c>
      <x:c r="B2" s="28"/>
      <x:c r="C2" s="28"/>
      <x:c r="D2" s="28"/>
      <x:c r="E2" s="28"/>
      <x:c r="F2" s="28"/>
      <x:c r="G2" s="28"/>
      <x:c r="H2" s="28"/>
      <x:c r="I2" s="28"/>
      <x:c r="J2" s="2"/>
      <x:c r="K2" s="2"/>
      <x:c r="L2" s="2"/>
    </x:row>
    <x:row r="3">
      <x:c r="A3" s="32" t="str">
        <x:v>AWAITING</x:v>
      </x:c>
      <x:c r="B3" s="2"/>
      <x:c r="C3" s="2"/>
      <x:c r="D3" s="7" t="str">
        <x:v>FOLLOW UPS</x:v>
      </x:c>
      <x:c r="E3" s="2"/>
      <x:c r="F3" s="2"/>
      <x:c r="G3" s="7" t="str">
        <x:v>ASSETS TO LOG</x:v>
      </x:c>
      <x:c r="H3" s="2"/>
      <x:c r="I3" s="2"/>
      <x:c r="J3" s="2"/>
      <x:c r="K3" s="2"/>
      <x:c r="L3" s="2"/>
    </x:row>
    <x:row r="4" ht="29" customHeight="1">
      <x:c r="A4" s="30" t="n">
        <x:f>COUNTIFS(A11:A100,"&lt;&gt;",G11:G100,"&lt;&gt;Handed over",G11:G100,"&lt;&gt;Returned")</x:f>
        <x:v>0</x:v>
      </x:c>
      <x:c r="B4" s="2"/>
      <x:c r="C4" s="2"/>
      <x:c r="D4" s="30" t="n">
        <x:f>COUNTIF(J11:J100,"Follow up")</x:f>
        <x:v>0</x:v>
      </x:c>
      <x:c r="E4" s="2"/>
      <x:c r="F4" s="2"/>
      <x:c r="G4" s="30" t="n">
        <x:f>COUNTIF(K11:K100,"Register asset")</x:f>
        <x:v>0</x:v>
      </x:c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5" t="str">
        <x:v>Use Asset tag only when the delivered item should also be recorded in the Assets tab.</x:v>
      </x:c>
      <x:c r="B6" s="5"/>
      <x:c r="C6" s="5"/>
      <x:c r="D6" s="5"/>
      <x:c r="E6" s="5"/>
      <x:c r="F6" s="5"/>
      <x:c r="G6" s="5"/>
      <x:c r="H6" s="5"/>
      <x:c r="I6" s="5"/>
      <x:c r="J6" s="2"/>
      <x:c r="K6" s="2"/>
      <x:c r="L6" s="2"/>
    </x:row>
    <x:row r="7">
      <x:c r="A7" s="31" t="str">
        <x:v>REGENT’S WHARF  ·  Developed by Arlean Carlos</x:v>
      </x:c>
      <x:c r="B7" s="6"/>
      <x:c r="C7" s="6"/>
      <x:c r="D7" s="6"/>
      <x:c r="E7" s="6"/>
      <x:c r="F7" s="6"/>
      <x:c r="G7" s="6"/>
      <x:c r="H7" s="6"/>
      <x:c r="I7" s="6"/>
      <x:c r="J7" s="2"/>
      <x:c r="K7" s="2"/>
      <x:c r="L7" s="2"/>
    </x:row>
    <x:row r="8">
      <x:c r="A8" s="2" t="str">
        <x:v>Follow up after (calendar days)</x:v>
      </x:c>
      <x:c r="B8" s="2"/>
      <x:c r="C8" s="10" t="n">
        <x:v>3</x:v>
      </x:c>
      <x:c r="D8" s="2"/>
      <x:c r="E8" s="2"/>
      <x:c r="F8" s="2"/>
      <x:c r="G8" s="2"/>
      <x:c r="H8" s="2"/>
      <x:c r="I8" s="2"/>
      <x:c r="J8" s="2"/>
      <x:c r="K8" s="2"/>
      <x:c r="L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34" customHeight="1">
      <x:c r="A10" s="29" t="str">
        <x:v>Reference</x:v>
      </x:c>
      <x:c r="B10" s="29" t="str">
        <x:v>Received</x:v>
      </x:c>
      <x:c r="C10" s="29" t="str">
        <x:v>Courier / supplier</x:v>
      </x:c>
      <x:c r="D10" s="29" t="str">
        <x:v>Item</x:v>
      </x:c>
      <x:c r="E10" s="29" t="str">
        <x:v>Team</x:v>
      </x:c>
      <x:c r="F10" s="29" t="str">
        <x:v>Asset tag</x:v>
      </x:c>
      <x:c r="G10" s="29" t="str">
        <x:v>Status</x:v>
      </x:c>
      <x:c r="H10" s="29" t="str">
        <x:v>Completed date</x:v>
      </x:c>
      <x:c r="I10" s="29" t="str">
        <x:v>Waiting days</x:v>
      </x:c>
      <x:c r="J10" s="29" t="str">
        <x:v>Next action</x:v>
      </x:c>
      <x:c r="K10" s="29" t="str">
        <x:v>Asset check</x:v>
      </x:c>
      <x:c r="L10" s="29" t="str">
        <x:v>Notes</x:v>
      </x:c>
    </x:row>
    <x:row r="11" ht="24" customHeight="1">
      <x:c r="A11" s="9"/>
      <x:c r="B11" s="17"/>
      <x:c r="C11" s="9"/>
      <x:c r="D11" s="9"/>
      <x:c r="E11" s="9"/>
      <x:c r="F11" s="9"/>
      <x:c r="G11" s="9"/>
      <x:c r="H11" s="17"/>
      <x:c r="I11" s="16" t="str">
        <x:f>IF(OR(A11="",COUNT(B11)=0),"",MAX(0,IF(COUNT(H11)=0,TODAY(),H11)-B11))</x:f>
      </x:c>
      <x:c r="J11" s="16" t="str">
        <x:f>IF(A11="","",IF(COUNTIF($A$11:$A$100,A11)&gt;1,"Duplicate ref",IF(OR(COUNT(B11)=0,D11="",E11=""),"Complete parcel",IF(OR(G11="Handed over",G11="Returned"),IF(COUNT(H11)=0,"Add completion date","Complete"),IF(G11="","Set status",IF(I11&gt;=$C$8,"Follow up","Awaiting collection"))))))</x:f>
      </x:c>
      <x:c r="K11" s="16" t="str">
        <x:f>IF(OR(A11="",F11="",G11="Returned"),"",IF(COUNTIF(Assets!$A$11:$A$100,F11)&gt;0,"Asset registered","Register asset"))</x:f>
      </x:c>
      <x:c r="L11" s="9"/>
    </x:row>
    <x:row r="12" ht="24" customHeight="1">
      <x:c r="A12" s="9"/>
      <x:c r="B12" s="17"/>
      <x:c r="C12" s="9"/>
      <x:c r="D12" s="9"/>
      <x:c r="E12" s="9"/>
      <x:c r="F12" s="9"/>
      <x:c r="G12" s="9"/>
      <x:c r="H12" s="17"/>
      <x:c r="I12" s="16" t="str">
        <x:f>IF(OR(A12="",COUNT(B12)=0),"",MAX(0,IF(COUNT(H12)=0,TODAY(),H12)-B12))</x:f>
      </x:c>
      <x:c r="J12" s="16" t="str">
        <x:f>IF(A12="","",IF(COUNTIF($A$11:$A$100,A12)&gt;1,"Duplicate ref",IF(OR(COUNT(B12)=0,D12="",E12=""),"Complete parcel",IF(OR(G12="Handed over",G12="Returned"),IF(COUNT(H12)=0,"Add completion date","Complete"),IF(G12="","Set status",IF(I12&gt;=$C$8,"Follow up","Awaiting collection"))))))</x:f>
      </x:c>
      <x:c r="K12" s="16" t="str">
        <x:f>IF(OR(A12="",F12="",G12="Returned"),"",IF(COUNTIF(Assets!$A$11:$A$100,F12)&gt;0,"Asset registered","Register asset"))</x:f>
      </x:c>
      <x:c r="L12" s="9"/>
    </x:row>
    <x:row r="13" ht="24" customHeight="1">
      <x:c r="A13" s="9"/>
      <x:c r="B13" s="17"/>
      <x:c r="C13" s="9"/>
      <x:c r="D13" s="9"/>
      <x:c r="E13" s="9"/>
      <x:c r="F13" s="9"/>
      <x:c r="G13" s="9"/>
      <x:c r="H13" s="17"/>
      <x:c r="I13" s="16" t="str">
        <x:f>IF(OR(A13="",COUNT(B13)=0),"",MAX(0,IF(COUNT(H13)=0,TODAY(),H13)-B13))</x:f>
      </x:c>
      <x:c r="J13" s="16" t="str">
        <x:f>IF(A13="","",IF(COUNTIF($A$11:$A$100,A13)&gt;1,"Duplicate ref",IF(OR(COUNT(B13)=0,D13="",E13=""),"Complete parcel",IF(OR(G13="Handed over",G13="Returned"),IF(COUNT(H13)=0,"Add completion date","Complete"),IF(G13="","Set status",IF(I13&gt;=$C$8,"Follow up","Awaiting collection"))))))</x:f>
      </x:c>
      <x:c r="K13" s="16" t="str">
        <x:f>IF(OR(A13="",F13="",G13="Returned"),"",IF(COUNTIF(Assets!$A$11:$A$100,F13)&gt;0,"Asset registered","Register asset"))</x:f>
      </x:c>
      <x:c r="L13" s="9"/>
    </x:row>
    <x:row r="14" ht="24" customHeight="1">
      <x:c r="A14" s="9"/>
      <x:c r="B14" s="17"/>
      <x:c r="C14" s="9"/>
      <x:c r="D14" s="9"/>
      <x:c r="E14" s="9"/>
      <x:c r="F14" s="9"/>
      <x:c r="G14" s="9"/>
      <x:c r="H14" s="17"/>
      <x:c r="I14" s="16" t="str">
        <x:f>IF(OR(A14="",COUNT(B14)=0),"",MAX(0,IF(COUNT(H14)=0,TODAY(),H14)-B14))</x:f>
      </x:c>
      <x:c r="J14" s="16" t="str">
        <x:f>IF(A14="","",IF(COUNTIF($A$11:$A$100,A14)&gt;1,"Duplicate ref",IF(OR(COUNT(B14)=0,D14="",E14=""),"Complete parcel",IF(OR(G14="Handed over",G14="Returned"),IF(COUNT(H14)=0,"Add completion date","Complete"),IF(G14="","Set status",IF(I14&gt;=$C$8,"Follow up","Awaiting collection"))))))</x:f>
      </x:c>
      <x:c r="K14" s="16" t="str">
        <x:f>IF(OR(A14="",F14="",G14="Returned"),"",IF(COUNTIF(Assets!$A$11:$A$100,F14)&gt;0,"Asset registered","Register asset"))</x:f>
      </x:c>
      <x:c r="L14" s="9"/>
    </x:row>
    <x:row r="15" ht="24" customHeight="1">
      <x:c r="A15" s="9"/>
      <x:c r="B15" s="17"/>
      <x:c r="C15" s="9"/>
      <x:c r="D15" s="9"/>
      <x:c r="E15" s="9"/>
      <x:c r="F15" s="9"/>
      <x:c r="G15" s="9"/>
      <x:c r="H15" s="17"/>
      <x:c r="I15" s="16" t="str">
        <x:f>IF(OR(A15="",COUNT(B15)=0),"",MAX(0,IF(COUNT(H15)=0,TODAY(),H15)-B15))</x:f>
      </x:c>
      <x:c r="J15" s="16" t="str">
        <x:f>IF(A15="","",IF(COUNTIF($A$11:$A$100,A15)&gt;1,"Duplicate ref",IF(OR(COUNT(B15)=0,D15="",E15=""),"Complete parcel",IF(OR(G15="Handed over",G15="Returned"),IF(COUNT(H15)=0,"Add completion date","Complete"),IF(G15="","Set status",IF(I15&gt;=$C$8,"Follow up","Awaiting collection"))))))</x:f>
      </x:c>
      <x:c r="K15" s="16" t="str">
        <x:f>IF(OR(A15="",F15="",G15="Returned"),"",IF(COUNTIF(Assets!$A$11:$A$100,F15)&gt;0,"Asset registered","Register asset"))</x:f>
      </x:c>
      <x:c r="L15" s="9"/>
    </x:row>
    <x:row r="16" ht="24" customHeight="1">
      <x:c r="A16" s="9"/>
      <x:c r="B16" s="17"/>
      <x:c r="C16" s="9"/>
      <x:c r="D16" s="9"/>
      <x:c r="E16" s="9"/>
      <x:c r="F16" s="9"/>
      <x:c r="G16" s="9"/>
      <x:c r="H16" s="17"/>
      <x:c r="I16" s="16" t="str">
        <x:f>IF(OR(A16="",COUNT(B16)=0),"",MAX(0,IF(COUNT(H16)=0,TODAY(),H16)-B16))</x:f>
      </x:c>
      <x:c r="J16" s="16" t="str">
        <x:f>IF(A16="","",IF(COUNTIF($A$11:$A$100,A16)&gt;1,"Duplicate ref",IF(OR(COUNT(B16)=0,D16="",E16=""),"Complete parcel",IF(OR(G16="Handed over",G16="Returned"),IF(COUNT(H16)=0,"Add completion date","Complete"),IF(G16="","Set status",IF(I16&gt;=$C$8,"Follow up","Awaiting collection"))))))</x:f>
      </x:c>
      <x:c r="K16" s="16" t="str">
        <x:f>IF(OR(A16="",F16="",G16="Returned"),"",IF(COUNTIF(Assets!$A$11:$A$100,F16)&gt;0,"Asset registered","Register asset"))</x:f>
      </x:c>
      <x:c r="L16" s="9"/>
    </x:row>
    <x:row r="17" ht="24" customHeight="1">
      <x:c r="A17" s="9"/>
      <x:c r="B17" s="17"/>
      <x:c r="C17" s="9"/>
      <x:c r="D17" s="9"/>
      <x:c r="E17" s="9"/>
      <x:c r="F17" s="9"/>
      <x:c r="G17" s="9"/>
      <x:c r="H17" s="17"/>
      <x:c r="I17" s="16" t="str">
        <x:f>IF(OR(A17="",COUNT(B17)=0),"",MAX(0,IF(COUNT(H17)=0,TODAY(),H17)-B17))</x:f>
      </x:c>
      <x:c r="J17" s="16" t="str">
        <x:f>IF(A17="","",IF(COUNTIF($A$11:$A$100,A17)&gt;1,"Duplicate ref",IF(OR(COUNT(B17)=0,D17="",E17=""),"Complete parcel",IF(OR(G17="Handed over",G17="Returned"),IF(COUNT(H17)=0,"Add completion date","Complete"),IF(G17="","Set status",IF(I17&gt;=$C$8,"Follow up","Awaiting collection"))))))</x:f>
      </x:c>
      <x:c r="K17" s="16" t="str">
        <x:f>IF(OR(A17="",F17="",G17="Returned"),"",IF(COUNTIF(Assets!$A$11:$A$100,F17)&gt;0,"Asset registered","Register asset"))</x:f>
      </x:c>
      <x:c r="L17" s="9"/>
    </x:row>
    <x:row r="18" ht="24" customHeight="1">
      <x:c r="A18" s="9"/>
      <x:c r="B18" s="17"/>
      <x:c r="C18" s="9"/>
      <x:c r="D18" s="9"/>
      <x:c r="E18" s="9"/>
      <x:c r="F18" s="9"/>
      <x:c r="G18" s="9"/>
      <x:c r="H18" s="17"/>
      <x:c r="I18" s="16" t="str">
        <x:f>IF(OR(A18="",COUNT(B18)=0),"",MAX(0,IF(COUNT(H18)=0,TODAY(),H18)-B18))</x:f>
      </x:c>
      <x:c r="J18" s="16" t="str">
        <x:f>IF(A18="","",IF(COUNTIF($A$11:$A$100,A18)&gt;1,"Duplicate ref",IF(OR(COUNT(B18)=0,D18="",E18=""),"Complete parcel",IF(OR(G18="Handed over",G18="Returned"),IF(COUNT(H18)=0,"Add completion date","Complete"),IF(G18="","Set status",IF(I18&gt;=$C$8,"Follow up","Awaiting collection"))))))</x:f>
      </x:c>
      <x:c r="K18" s="16" t="str">
        <x:f>IF(OR(A18="",F18="",G18="Returned"),"",IF(COUNTIF(Assets!$A$11:$A$100,F18)&gt;0,"Asset registered","Register asset"))</x:f>
      </x:c>
      <x:c r="L18" s="9"/>
    </x:row>
    <x:row r="19" ht="24" customHeight="1">
      <x:c r="A19" s="9"/>
      <x:c r="B19" s="17"/>
      <x:c r="C19" s="9"/>
      <x:c r="D19" s="9"/>
      <x:c r="E19" s="9"/>
      <x:c r="F19" s="9"/>
      <x:c r="G19" s="9"/>
      <x:c r="H19" s="17"/>
      <x:c r="I19" s="16" t="str">
        <x:f>IF(OR(A19="",COUNT(B19)=0),"",MAX(0,IF(COUNT(H19)=0,TODAY(),H19)-B19))</x:f>
      </x:c>
      <x:c r="J19" s="16" t="str">
        <x:f>IF(A19="","",IF(COUNTIF($A$11:$A$100,A19)&gt;1,"Duplicate ref",IF(OR(COUNT(B19)=0,D19="",E19=""),"Complete parcel",IF(OR(G19="Handed over",G19="Returned"),IF(COUNT(H19)=0,"Add completion date","Complete"),IF(G19="","Set status",IF(I19&gt;=$C$8,"Follow up","Awaiting collection"))))))</x:f>
      </x:c>
      <x:c r="K19" s="16" t="str">
        <x:f>IF(OR(A19="",F19="",G19="Returned"),"",IF(COUNTIF(Assets!$A$11:$A$100,F19)&gt;0,"Asset registered","Register asset"))</x:f>
      </x:c>
      <x:c r="L19" s="9"/>
    </x:row>
    <x:row r="20" ht="24" customHeight="1">
      <x:c r="A20" s="9"/>
      <x:c r="B20" s="17"/>
      <x:c r="C20" s="9"/>
      <x:c r="D20" s="9"/>
      <x:c r="E20" s="9"/>
      <x:c r="F20" s="9"/>
      <x:c r="G20" s="9"/>
      <x:c r="H20" s="17"/>
      <x:c r="I20" s="16" t="str">
        <x:f>IF(OR(A20="",COUNT(B20)=0),"",MAX(0,IF(COUNT(H20)=0,TODAY(),H20)-B20))</x:f>
      </x:c>
      <x:c r="J20" s="16" t="str">
        <x:f>IF(A20="","",IF(COUNTIF($A$11:$A$100,A20)&gt;1,"Duplicate ref",IF(OR(COUNT(B20)=0,D20="",E20=""),"Complete parcel",IF(OR(G20="Handed over",G20="Returned"),IF(COUNT(H20)=0,"Add completion date","Complete"),IF(G20="","Set status",IF(I20&gt;=$C$8,"Follow up","Awaiting collection"))))))</x:f>
      </x:c>
      <x:c r="K20" s="16" t="str">
        <x:f>IF(OR(A20="",F20="",G20="Returned"),"",IF(COUNTIF(Assets!$A$11:$A$100,F20)&gt;0,"Asset registered","Register asset"))</x:f>
      </x:c>
      <x:c r="L20" s="9"/>
    </x:row>
    <x:row r="21" ht="24" customHeight="1">
      <x:c r="A21" s="9"/>
      <x:c r="B21" s="17"/>
      <x:c r="C21" s="9"/>
      <x:c r="D21" s="9"/>
      <x:c r="E21" s="9"/>
      <x:c r="F21" s="9"/>
      <x:c r="G21" s="9"/>
      <x:c r="H21" s="17"/>
      <x:c r="I21" s="16" t="str">
        <x:f>IF(OR(A21="",COUNT(B21)=0),"",MAX(0,IF(COUNT(H21)=0,TODAY(),H21)-B21))</x:f>
      </x:c>
      <x:c r="J21" s="16" t="str">
        <x:f>IF(A21="","",IF(COUNTIF($A$11:$A$100,A21)&gt;1,"Duplicate ref",IF(OR(COUNT(B21)=0,D21="",E21=""),"Complete parcel",IF(OR(G21="Handed over",G21="Returned"),IF(COUNT(H21)=0,"Add completion date","Complete"),IF(G21="","Set status",IF(I21&gt;=$C$8,"Follow up","Awaiting collection"))))))</x:f>
      </x:c>
      <x:c r="K21" s="16" t="str">
        <x:f>IF(OR(A21="",F21="",G21="Returned"),"",IF(COUNTIF(Assets!$A$11:$A$100,F21)&gt;0,"Asset registered","Register asset"))</x:f>
      </x:c>
      <x:c r="L21" s="9"/>
    </x:row>
    <x:row r="22" ht="24" customHeight="1">
      <x:c r="A22" s="9"/>
      <x:c r="B22" s="17"/>
      <x:c r="C22" s="9"/>
      <x:c r="D22" s="9"/>
      <x:c r="E22" s="9"/>
      <x:c r="F22" s="9"/>
      <x:c r="G22" s="9"/>
      <x:c r="H22" s="17"/>
      <x:c r="I22" s="16" t="str">
        <x:f>IF(OR(A22="",COUNT(B22)=0),"",MAX(0,IF(COUNT(H22)=0,TODAY(),H22)-B22))</x:f>
      </x:c>
      <x:c r="J22" s="16" t="str">
        <x:f>IF(A22="","",IF(COUNTIF($A$11:$A$100,A22)&gt;1,"Duplicate ref",IF(OR(COUNT(B22)=0,D22="",E22=""),"Complete parcel",IF(OR(G22="Handed over",G22="Returned"),IF(COUNT(H22)=0,"Add completion date","Complete"),IF(G22="","Set status",IF(I22&gt;=$C$8,"Follow up","Awaiting collection"))))))</x:f>
      </x:c>
      <x:c r="K22" s="16" t="str">
        <x:f>IF(OR(A22="",F22="",G22="Returned"),"",IF(COUNTIF(Assets!$A$11:$A$100,F22)&gt;0,"Asset registered","Register asset"))</x:f>
      </x:c>
      <x:c r="L22" s="9"/>
    </x:row>
    <x:row r="23" ht="24" customHeight="1">
      <x:c r="A23" s="9"/>
      <x:c r="B23" s="17"/>
      <x:c r="C23" s="9"/>
      <x:c r="D23" s="9"/>
      <x:c r="E23" s="9"/>
      <x:c r="F23" s="9"/>
      <x:c r="G23" s="9"/>
      <x:c r="H23" s="17"/>
      <x:c r="I23" s="16" t="str">
        <x:f>IF(OR(A23="",COUNT(B23)=0),"",MAX(0,IF(COUNT(H23)=0,TODAY(),H23)-B23))</x:f>
      </x:c>
      <x:c r="J23" s="16" t="str">
        <x:f>IF(A23="","",IF(COUNTIF($A$11:$A$100,A23)&gt;1,"Duplicate ref",IF(OR(COUNT(B23)=0,D23="",E23=""),"Complete parcel",IF(OR(G23="Handed over",G23="Returned"),IF(COUNT(H23)=0,"Add completion date","Complete"),IF(G23="","Set status",IF(I23&gt;=$C$8,"Follow up","Awaiting collection"))))))</x:f>
      </x:c>
      <x:c r="K23" s="16" t="str">
        <x:f>IF(OR(A23="",F23="",G23="Returned"),"",IF(COUNTIF(Assets!$A$11:$A$100,F23)&gt;0,"Asset registered","Register asset"))</x:f>
      </x:c>
      <x:c r="L23" s="9"/>
    </x:row>
    <x:row r="24" ht="24" customHeight="1">
      <x:c r="A24" s="9"/>
      <x:c r="B24" s="17"/>
      <x:c r="C24" s="9"/>
      <x:c r="D24" s="9"/>
      <x:c r="E24" s="9"/>
      <x:c r="F24" s="9"/>
      <x:c r="G24" s="9"/>
      <x:c r="H24" s="17"/>
      <x:c r="I24" s="16" t="str">
        <x:f>IF(OR(A24="",COUNT(B24)=0),"",MAX(0,IF(COUNT(H24)=0,TODAY(),H24)-B24))</x:f>
      </x:c>
      <x:c r="J24" s="16" t="str">
        <x:f>IF(A24="","",IF(COUNTIF($A$11:$A$100,A24)&gt;1,"Duplicate ref",IF(OR(COUNT(B24)=0,D24="",E24=""),"Complete parcel",IF(OR(G24="Handed over",G24="Returned"),IF(COUNT(H24)=0,"Add completion date","Complete"),IF(G24="","Set status",IF(I24&gt;=$C$8,"Follow up","Awaiting collection"))))))</x:f>
      </x:c>
      <x:c r="K24" s="16" t="str">
        <x:f>IF(OR(A24="",F24="",G24="Returned"),"",IF(COUNTIF(Assets!$A$11:$A$100,F24)&gt;0,"Asset registered","Register asset"))</x:f>
      </x:c>
      <x:c r="L24" s="9"/>
    </x:row>
    <x:row r="25" ht="24" customHeight="1">
      <x:c r="A25" s="9"/>
      <x:c r="B25" s="17"/>
      <x:c r="C25" s="9"/>
      <x:c r="D25" s="9"/>
      <x:c r="E25" s="9"/>
      <x:c r="F25" s="9"/>
      <x:c r="G25" s="9"/>
      <x:c r="H25" s="17"/>
      <x:c r="I25" s="16" t="str">
        <x:f>IF(OR(A25="",COUNT(B25)=0),"",MAX(0,IF(COUNT(H25)=0,TODAY(),H25)-B25))</x:f>
      </x:c>
      <x:c r="J25" s="16" t="str">
        <x:f>IF(A25="","",IF(COUNTIF($A$11:$A$100,A25)&gt;1,"Duplicate ref",IF(OR(COUNT(B25)=0,D25="",E25=""),"Complete parcel",IF(OR(G25="Handed over",G25="Returned"),IF(COUNT(H25)=0,"Add completion date","Complete"),IF(G25="","Set status",IF(I25&gt;=$C$8,"Follow up","Awaiting collection"))))))</x:f>
      </x:c>
      <x:c r="K25" s="16" t="str">
        <x:f>IF(OR(A25="",F25="",G25="Returned"),"",IF(COUNTIF(Assets!$A$11:$A$100,F25)&gt;0,"Asset registered","Register asset"))</x:f>
      </x:c>
      <x:c r="L25" s="9"/>
    </x:row>
    <x:row r="26" ht="24" customHeight="1">
      <x:c r="A26" s="9"/>
      <x:c r="B26" s="17"/>
      <x:c r="C26" s="9"/>
      <x:c r="D26" s="9"/>
      <x:c r="E26" s="9"/>
      <x:c r="F26" s="9"/>
      <x:c r="G26" s="9"/>
      <x:c r="H26" s="17"/>
      <x:c r="I26" s="16" t="str">
        <x:f>IF(OR(A26="",COUNT(B26)=0),"",MAX(0,IF(COUNT(H26)=0,TODAY(),H26)-B26))</x:f>
      </x:c>
      <x:c r="J26" s="16" t="str">
        <x:f>IF(A26="","",IF(COUNTIF($A$11:$A$100,A26)&gt;1,"Duplicate ref",IF(OR(COUNT(B26)=0,D26="",E26=""),"Complete parcel",IF(OR(G26="Handed over",G26="Returned"),IF(COUNT(H26)=0,"Add completion date","Complete"),IF(G26="","Set status",IF(I26&gt;=$C$8,"Follow up","Awaiting collection"))))))</x:f>
      </x:c>
      <x:c r="K26" s="16" t="str">
        <x:f>IF(OR(A26="",F26="",G26="Returned"),"",IF(COUNTIF(Assets!$A$11:$A$100,F26)&gt;0,"Asset registered","Register asset"))</x:f>
      </x:c>
      <x:c r="L26" s="9"/>
    </x:row>
    <x:row r="27" ht="24" customHeight="1">
      <x:c r="A27" s="9"/>
      <x:c r="B27" s="17"/>
      <x:c r="C27" s="9"/>
      <x:c r="D27" s="9"/>
      <x:c r="E27" s="9"/>
      <x:c r="F27" s="9"/>
      <x:c r="G27" s="9"/>
      <x:c r="H27" s="17"/>
      <x:c r="I27" s="16" t="str">
        <x:f>IF(OR(A27="",COUNT(B27)=0),"",MAX(0,IF(COUNT(H27)=0,TODAY(),H27)-B27))</x:f>
      </x:c>
      <x:c r="J27" s="16" t="str">
        <x:f>IF(A27="","",IF(COUNTIF($A$11:$A$100,A27)&gt;1,"Duplicate ref",IF(OR(COUNT(B27)=0,D27="",E27=""),"Complete parcel",IF(OR(G27="Handed over",G27="Returned"),IF(COUNT(H27)=0,"Add completion date","Complete"),IF(G27="","Set status",IF(I27&gt;=$C$8,"Follow up","Awaiting collection"))))))</x:f>
      </x:c>
      <x:c r="K27" s="16" t="str">
        <x:f>IF(OR(A27="",F27="",G27="Returned"),"",IF(COUNTIF(Assets!$A$11:$A$100,F27)&gt;0,"Asset registered","Register asset"))</x:f>
      </x:c>
      <x:c r="L27" s="9"/>
    </x:row>
    <x:row r="28" ht="24" customHeight="1">
      <x:c r="A28" s="9"/>
      <x:c r="B28" s="17"/>
      <x:c r="C28" s="9"/>
      <x:c r="D28" s="9"/>
      <x:c r="E28" s="9"/>
      <x:c r="F28" s="9"/>
      <x:c r="G28" s="9"/>
      <x:c r="H28" s="17"/>
      <x:c r="I28" s="16" t="str">
        <x:f>IF(OR(A28="",COUNT(B28)=0),"",MAX(0,IF(COUNT(H28)=0,TODAY(),H28)-B28))</x:f>
      </x:c>
      <x:c r="J28" s="16" t="str">
        <x:f>IF(A28="","",IF(COUNTIF($A$11:$A$100,A28)&gt;1,"Duplicate ref",IF(OR(COUNT(B28)=0,D28="",E28=""),"Complete parcel",IF(OR(G28="Handed over",G28="Returned"),IF(COUNT(H28)=0,"Add completion date","Complete"),IF(G28="","Set status",IF(I28&gt;=$C$8,"Follow up","Awaiting collection"))))))</x:f>
      </x:c>
      <x:c r="K28" s="16" t="str">
        <x:f>IF(OR(A28="",F28="",G28="Returned"),"",IF(COUNTIF(Assets!$A$11:$A$100,F28)&gt;0,"Asset registered","Register asset"))</x:f>
      </x:c>
      <x:c r="L28" s="9"/>
    </x:row>
    <x:row r="29" ht="24" customHeight="1">
      <x:c r="A29" s="9"/>
      <x:c r="B29" s="17"/>
      <x:c r="C29" s="9"/>
      <x:c r="D29" s="9"/>
      <x:c r="E29" s="9"/>
      <x:c r="F29" s="9"/>
      <x:c r="G29" s="9"/>
      <x:c r="H29" s="17"/>
      <x:c r="I29" s="16" t="str">
        <x:f>IF(OR(A29="",COUNT(B29)=0),"",MAX(0,IF(COUNT(H29)=0,TODAY(),H29)-B29))</x:f>
      </x:c>
      <x:c r="J29" s="16" t="str">
        <x:f>IF(A29="","",IF(COUNTIF($A$11:$A$100,A29)&gt;1,"Duplicate ref",IF(OR(COUNT(B29)=0,D29="",E29=""),"Complete parcel",IF(OR(G29="Handed over",G29="Returned"),IF(COUNT(H29)=0,"Add completion date","Complete"),IF(G29="","Set status",IF(I29&gt;=$C$8,"Follow up","Awaiting collection"))))))</x:f>
      </x:c>
      <x:c r="K29" s="16" t="str">
        <x:f>IF(OR(A29="",F29="",G29="Returned"),"",IF(COUNTIF(Assets!$A$11:$A$100,F29)&gt;0,"Asset registered","Register asset"))</x:f>
      </x:c>
      <x:c r="L29" s="9"/>
    </x:row>
    <x:row r="30" ht="24" customHeight="1">
      <x:c r="A30" s="9"/>
      <x:c r="B30" s="17"/>
      <x:c r="C30" s="9"/>
      <x:c r="D30" s="9"/>
      <x:c r="E30" s="9"/>
      <x:c r="F30" s="9"/>
      <x:c r="G30" s="9"/>
      <x:c r="H30" s="17"/>
      <x:c r="I30" s="16" t="str">
        <x:f>IF(OR(A30="",COUNT(B30)=0),"",MAX(0,IF(COUNT(H30)=0,TODAY(),H30)-B30))</x:f>
      </x:c>
      <x:c r="J30" s="16" t="str">
        <x:f>IF(A30="","",IF(COUNTIF($A$11:$A$100,A30)&gt;1,"Duplicate ref",IF(OR(COUNT(B30)=0,D30="",E30=""),"Complete parcel",IF(OR(G30="Handed over",G30="Returned"),IF(COUNT(H30)=0,"Add completion date","Complete"),IF(G30="","Set status",IF(I30&gt;=$C$8,"Follow up","Awaiting collection"))))))</x:f>
      </x:c>
      <x:c r="K30" s="16" t="str">
        <x:f>IF(OR(A30="",F30="",G30="Returned"),"",IF(COUNTIF(Assets!$A$11:$A$100,F30)&gt;0,"Asset registered","Register asset"))</x:f>
      </x:c>
      <x:c r="L30" s="9"/>
    </x:row>
    <x:row r="31" ht="24" customHeight="1">
      <x:c r="A31" s="9"/>
      <x:c r="B31" s="17"/>
      <x:c r="C31" s="9"/>
      <x:c r="D31" s="9"/>
      <x:c r="E31" s="9"/>
      <x:c r="F31" s="9"/>
      <x:c r="G31" s="9"/>
      <x:c r="H31" s="17"/>
      <x:c r="I31" s="16" t="str">
        <x:f>IF(OR(A31="",COUNT(B31)=0),"",MAX(0,IF(COUNT(H31)=0,TODAY(),H31)-B31))</x:f>
      </x:c>
      <x:c r="J31" s="16" t="str">
        <x:f>IF(A31="","",IF(COUNTIF($A$11:$A$100,A31)&gt;1,"Duplicate ref",IF(OR(COUNT(B31)=0,D31="",E31=""),"Complete parcel",IF(OR(G31="Handed over",G31="Returned"),IF(COUNT(H31)=0,"Add completion date","Complete"),IF(G31="","Set status",IF(I31&gt;=$C$8,"Follow up","Awaiting collection"))))))</x:f>
      </x:c>
      <x:c r="K31" s="16" t="str">
        <x:f>IF(OR(A31="",F31="",G31="Returned"),"",IF(COUNTIF(Assets!$A$11:$A$100,F31)&gt;0,"Asset registered","Register asset"))</x:f>
      </x:c>
      <x:c r="L31" s="9"/>
    </x:row>
    <x:row r="32" ht="24" customHeight="1">
      <x:c r="A32" s="9"/>
      <x:c r="B32" s="17"/>
      <x:c r="C32" s="9"/>
      <x:c r="D32" s="9"/>
      <x:c r="E32" s="9"/>
      <x:c r="F32" s="9"/>
      <x:c r="G32" s="9"/>
      <x:c r="H32" s="17"/>
      <x:c r="I32" s="16" t="str">
        <x:f>IF(OR(A32="",COUNT(B32)=0),"",MAX(0,IF(COUNT(H32)=0,TODAY(),H32)-B32))</x:f>
      </x:c>
      <x:c r="J32" s="16" t="str">
        <x:f>IF(A32="","",IF(COUNTIF($A$11:$A$100,A32)&gt;1,"Duplicate ref",IF(OR(COUNT(B32)=0,D32="",E32=""),"Complete parcel",IF(OR(G32="Handed over",G32="Returned"),IF(COUNT(H32)=0,"Add completion date","Complete"),IF(G32="","Set status",IF(I32&gt;=$C$8,"Follow up","Awaiting collection"))))))</x:f>
      </x:c>
      <x:c r="K32" s="16" t="str">
        <x:f>IF(OR(A32="",F32="",G32="Returned"),"",IF(COUNTIF(Assets!$A$11:$A$100,F32)&gt;0,"Asset registered","Register asset"))</x:f>
      </x:c>
      <x:c r="L32" s="9"/>
    </x:row>
    <x:row r="33" ht="24" customHeight="1">
      <x:c r="A33" s="9"/>
      <x:c r="B33" s="17"/>
      <x:c r="C33" s="9"/>
      <x:c r="D33" s="9"/>
      <x:c r="E33" s="9"/>
      <x:c r="F33" s="9"/>
      <x:c r="G33" s="9"/>
      <x:c r="H33" s="17"/>
      <x:c r="I33" s="16" t="str">
        <x:f>IF(OR(A33="",COUNT(B33)=0),"",MAX(0,IF(COUNT(H33)=0,TODAY(),H33)-B33))</x:f>
      </x:c>
      <x:c r="J33" s="16" t="str">
        <x:f>IF(A33="","",IF(COUNTIF($A$11:$A$100,A33)&gt;1,"Duplicate ref",IF(OR(COUNT(B33)=0,D33="",E33=""),"Complete parcel",IF(OR(G33="Handed over",G33="Returned"),IF(COUNT(H33)=0,"Add completion date","Complete"),IF(G33="","Set status",IF(I33&gt;=$C$8,"Follow up","Awaiting collection"))))))</x:f>
      </x:c>
      <x:c r="K33" s="16" t="str">
        <x:f>IF(OR(A33="",F33="",G33="Returned"),"",IF(COUNTIF(Assets!$A$11:$A$100,F33)&gt;0,"Asset registered","Register asset"))</x:f>
      </x:c>
      <x:c r="L33" s="9"/>
    </x:row>
    <x:row r="34" ht="24" customHeight="1">
      <x:c r="A34" s="9"/>
      <x:c r="B34" s="17"/>
      <x:c r="C34" s="9"/>
      <x:c r="D34" s="9"/>
      <x:c r="E34" s="9"/>
      <x:c r="F34" s="9"/>
      <x:c r="G34" s="9"/>
      <x:c r="H34" s="17"/>
      <x:c r="I34" s="16" t="str">
        <x:f>IF(OR(A34="",COUNT(B34)=0),"",MAX(0,IF(COUNT(H34)=0,TODAY(),H34)-B34))</x:f>
      </x:c>
      <x:c r="J34" s="16" t="str">
        <x:f>IF(A34="","",IF(COUNTIF($A$11:$A$100,A34)&gt;1,"Duplicate ref",IF(OR(COUNT(B34)=0,D34="",E34=""),"Complete parcel",IF(OR(G34="Handed over",G34="Returned"),IF(COUNT(H34)=0,"Add completion date","Complete"),IF(G34="","Set status",IF(I34&gt;=$C$8,"Follow up","Awaiting collection"))))))</x:f>
      </x:c>
      <x:c r="K34" s="16" t="str">
        <x:f>IF(OR(A34="",F34="",G34="Returned"),"",IF(COUNTIF(Assets!$A$11:$A$100,F34)&gt;0,"Asset registered","Register asset"))</x:f>
      </x:c>
      <x:c r="L34" s="9"/>
    </x:row>
    <x:row r="35" ht="24" customHeight="1">
      <x:c r="A35" s="9"/>
      <x:c r="B35" s="17"/>
      <x:c r="C35" s="9"/>
      <x:c r="D35" s="9"/>
      <x:c r="E35" s="9"/>
      <x:c r="F35" s="9"/>
      <x:c r="G35" s="9"/>
      <x:c r="H35" s="17"/>
      <x:c r="I35" s="16" t="str">
        <x:f>IF(OR(A35="",COUNT(B35)=0),"",MAX(0,IF(COUNT(H35)=0,TODAY(),H35)-B35))</x:f>
      </x:c>
      <x:c r="J35" s="16" t="str">
        <x:f>IF(A35="","",IF(COUNTIF($A$11:$A$100,A35)&gt;1,"Duplicate ref",IF(OR(COUNT(B35)=0,D35="",E35=""),"Complete parcel",IF(OR(G35="Handed over",G35="Returned"),IF(COUNT(H35)=0,"Add completion date","Complete"),IF(G35="","Set status",IF(I35&gt;=$C$8,"Follow up","Awaiting collection"))))))</x:f>
      </x:c>
      <x:c r="K35" s="16" t="str">
        <x:f>IF(OR(A35="",F35="",G35="Returned"),"",IF(COUNTIF(Assets!$A$11:$A$100,F35)&gt;0,"Asset registered","Register asset"))</x:f>
      </x:c>
      <x:c r="L35" s="9"/>
    </x:row>
    <x:row r="36" ht="24" customHeight="1">
      <x:c r="A36" s="9"/>
      <x:c r="B36" s="17"/>
      <x:c r="C36" s="9"/>
      <x:c r="D36" s="9"/>
      <x:c r="E36" s="9"/>
      <x:c r="F36" s="9"/>
      <x:c r="G36" s="9"/>
      <x:c r="H36" s="17"/>
      <x:c r="I36" s="16" t="str">
        <x:f>IF(OR(A36="",COUNT(B36)=0),"",MAX(0,IF(COUNT(H36)=0,TODAY(),H36)-B36))</x:f>
      </x:c>
      <x:c r="J36" s="16" t="str">
        <x:f>IF(A36="","",IF(COUNTIF($A$11:$A$100,A36)&gt;1,"Duplicate ref",IF(OR(COUNT(B36)=0,D36="",E36=""),"Complete parcel",IF(OR(G36="Handed over",G36="Returned"),IF(COUNT(H36)=0,"Add completion date","Complete"),IF(G36="","Set status",IF(I36&gt;=$C$8,"Follow up","Awaiting collection"))))))</x:f>
      </x:c>
      <x:c r="K36" s="16" t="str">
        <x:f>IF(OR(A36="",F36="",G36="Returned"),"",IF(COUNTIF(Assets!$A$11:$A$100,F36)&gt;0,"Asset registered","Register asset"))</x:f>
      </x:c>
      <x:c r="L36" s="9"/>
    </x:row>
    <x:row r="37" ht="24" customHeight="1">
      <x:c r="A37" s="9"/>
      <x:c r="B37" s="17"/>
      <x:c r="C37" s="9"/>
      <x:c r="D37" s="9"/>
      <x:c r="E37" s="9"/>
      <x:c r="F37" s="9"/>
      <x:c r="G37" s="9"/>
      <x:c r="H37" s="17"/>
      <x:c r="I37" s="16" t="str">
        <x:f>IF(OR(A37="",COUNT(B37)=0),"",MAX(0,IF(COUNT(H37)=0,TODAY(),H37)-B37))</x:f>
      </x:c>
      <x:c r="J37" s="16" t="str">
        <x:f>IF(A37="","",IF(COUNTIF($A$11:$A$100,A37)&gt;1,"Duplicate ref",IF(OR(COUNT(B37)=0,D37="",E37=""),"Complete parcel",IF(OR(G37="Handed over",G37="Returned"),IF(COUNT(H37)=0,"Add completion date","Complete"),IF(G37="","Set status",IF(I37&gt;=$C$8,"Follow up","Awaiting collection"))))))</x:f>
      </x:c>
      <x:c r="K37" s="16" t="str">
        <x:f>IF(OR(A37="",F37="",G37="Returned"),"",IF(COUNTIF(Assets!$A$11:$A$100,F37)&gt;0,"Asset registered","Register asset"))</x:f>
      </x:c>
      <x:c r="L37" s="9"/>
    </x:row>
    <x:row r="38" ht="24" customHeight="1">
      <x:c r="A38" s="9"/>
      <x:c r="B38" s="17"/>
      <x:c r="C38" s="9"/>
      <x:c r="D38" s="9"/>
      <x:c r="E38" s="9"/>
      <x:c r="F38" s="9"/>
      <x:c r="G38" s="9"/>
      <x:c r="H38" s="17"/>
      <x:c r="I38" s="16" t="str">
        <x:f>IF(OR(A38="",COUNT(B38)=0),"",MAX(0,IF(COUNT(H38)=0,TODAY(),H38)-B38))</x:f>
      </x:c>
      <x:c r="J38" s="16" t="str">
        <x:f>IF(A38="","",IF(COUNTIF($A$11:$A$100,A38)&gt;1,"Duplicate ref",IF(OR(COUNT(B38)=0,D38="",E38=""),"Complete parcel",IF(OR(G38="Handed over",G38="Returned"),IF(COUNT(H38)=0,"Add completion date","Complete"),IF(G38="","Set status",IF(I38&gt;=$C$8,"Follow up","Awaiting collection"))))))</x:f>
      </x:c>
      <x:c r="K38" s="16" t="str">
        <x:f>IF(OR(A38="",F38="",G38="Returned"),"",IF(COUNTIF(Assets!$A$11:$A$100,F38)&gt;0,"Asset registered","Register asset"))</x:f>
      </x:c>
      <x:c r="L38" s="9"/>
    </x:row>
    <x:row r="39" ht="24" customHeight="1">
      <x:c r="A39" s="9"/>
      <x:c r="B39" s="17"/>
      <x:c r="C39" s="9"/>
      <x:c r="D39" s="9"/>
      <x:c r="E39" s="9"/>
      <x:c r="F39" s="9"/>
      <x:c r="G39" s="9"/>
      <x:c r="H39" s="17"/>
      <x:c r="I39" s="16" t="str">
        <x:f>IF(OR(A39="",COUNT(B39)=0),"",MAX(0,IF(COUNT(H39)=0,TODAY(),H39)-B39))</x:f>
      </x:c>
      <x:c r="J39" s="16" t="str">
        <x:f>IF(A39="","",IF(COUNTIF($A$11:$A$100,A39)&gt;1,"Duplicate ref",IF(OR(COUNT(B39)=0,D39="",E39=""),"Complete parcel",IF(OR(G39="Handed over",G39="Returned"),IF(COUNT(H39)=0,"Add completion date","Complete"),IF(G39="","Set status",IF(I39&gt;=$C$8,"Follow up","Awaiting collection"))))))</x:f>
      </x:c>
      <x:c r="K39" s="16" t="str">
        <x:f>IF(OR(A39="",F39="",G39="Returned"),"",IF(COUNTIF(Assets!$A$11:$A$100,F39)&gt;0,"Asset registered","Register asset"))</x:f>
      </x:c>
      <x:c r="L39" s="9"/>
    </x:row>
    <x:row r="40" ht="24" customHeight="1">
      <x:c r="A40" s="9"/>
      <x:c r="B40" s="17"/>
      <x:c r="C40" s="9"/>
      <x:c r="D40" s="9"/>
      <x:c r="E40" s="9"/>
      <x:c r="F40" s="9"/>
      <x:c r="G40" s="9"/>
      <x:c r="H40" s="17"/>
      <x:c r="I40" s="16" t="str">
        <x:f>IF(OR(A40="",COUNT(B40)=0),"",MAX(0,IF(COUNT(H40)=0,TODAY(),H40)-B40))</x:f>
      </x:c>
      <x:c r="J40" s="16" t="str">
        <x:f>IF(A40="","",IF(COUNTIF($A$11:$A$100,A40)&gt;1,"Duplicate ref",IF(OR(COUNT(B40)=0,D40="",E40=""),"Complete parcel",IF(OR(G40="Handed over",G40="Returned"),IF(COUNT(H40)=0,"Add completion date","Complete"),IF(G40="","Set status",IF(I40&gt;=$C$8,"Follow up","Awaiting collection"))))))</x:f>
      </x:c>
      <x:c r="K40" s="16" t="str">
        <x:f>IF(OR(A40="",F40="",G40="Returned"),"",IF(COUNTIF(Assets!$A$11:$A$100,F40)&gt;0,"Asset registered","Register asset"))</x:f>
      </x:c>
      <x:c r="L40" s="9"/>
    </x:row>
    <x:row r="41" ht="24" customHeight="1">
      <x:c r="A41" s="9"/>
      <x:c r="B41" s="17"/>
      <x:c r="C41" s="9"/>
      <x:c r="D41" s="9"/>
      <x:c r="E41" s="9"/>
      <x:c r="F41" s="9"/>
      <x:c r="G41" s="9"/>
      <x:c r="H41" s="17"/>
      <x:c r="I41" s="16" t="str">
        <x:f>IF(OR(A41="",COUNT(B41)=0),"",MAX(0,IF(COUNT(H41)=0,TODAY(),H41)-B41))</x:f>
      </x:c>
      <x:c r="J41" s="16" t="str">
        <x:f>IF(A41="","",IF(COUNTIF($A$11:$A$100,A41)&gt;1,"Duplicate ref",IF(OR(COUNT(B41)=0,D41="",E41=""),"Complete parcel",IF(OR(G41="Handed over",G41="Returned"),IF(COUNT(H41)=0,"Add completion date","Complete"),IF(G41="","Set status",IF(I41&gt;=$C$8,"Follow up","Awaiting collection"))))))</x:f>
      </x:c>
      <x:c r="K41" s="16" t="str">
        <x:f>IF(OR(A41="",F41="",G41="Returned"),"",IF(COUNTIF(Assets!$A$11:$A$100,F41)&gt;0,"Asset registered","Register asset"))</x:f>
      </x:c>
      <x:c r="L41" s="9"/>
    </x:row>
    <x:row r="42" ht="24" customHeight="1">
      <x:c r="A42" s="9"/>
      <x:c r="B42" s="17"/>
      <x:c r="C42" s="9"/>
      <x:c r="D42" s="9"/>
      <x:c r="E42" s="9"/>
      <x:c r="F42" s="9"/>
      <x:c r="G42" s="9"/>
      <x:c r="H42" s="17"/>
      <x:c r="I42" s="16" t="str">
        <x:f>IF(OR(A42="",COUNT(B42)=0),"",MAX(0,IF(COUNT(H42)=0,TODAY(),H42)-B42))</x:f>
      </x:c>
      <x:c r="J42" s="16" t="str">
        <x:f>IF(A42="","",IF(COUNTIF($A$11:$A$100,A42)&gt;1,"Duplicate ref",IF(OR(COUNT(B42)=0,D42="",E42=""),"Complete parcel",IF(OR(G42="Handed over",G42="Returned"),IF(COUNT(H42)=0,"Add completion date","Complete"),IF(G42="","Set status",IF(I42&gt;=$C$8,"Follow up","Awaiting collection"))))))</x:f>
      </x:c>
      <x:c r="K42" s="16" t="str">
        <x:f>IF(OR(A42="",F42="",G42="Returned"),"",IF(COUNTIF(Assets!$A$11:$A$100,F42)&gt;0,"Asset registered","Register asset"))</x:f>
      </x:c>
      <x:c r="L42" s="9"/>
    </x:row>
    <x:row r="43" ht="24" customHeight="1">
      <x:c r="A43" s="9"/>
      <x:c r="B43" s="17"/>
      <x:c r="C43" s="9"/>
      <x:c r="D43" s="9"/>
      <x:c r="E43" s="9"/>
      <x:c r="F43" s="9"/>
      <x:c r="G43" s="9"/>
      <x:c r="H43" s="17"/>
      <x:c r="I43" s="16" t="str">
        <x:f>IF(OR(A43="",COUNT(B43)=0),"",MAX(0,IF(COUNT(H43)=0,TODAY(),H43)-B43))</x:f>
      </x:c>
      <x:c r="J43" s="16" t="str">
        <x:f>IF(A43="","",IF(COUNTIF($A$11:$A$100,A43)&gt;1,"Duplicate ref",IF(OR(COUNT(B43)=0,D43="",E43=""),"Complete parcel",IF(OR(G43="Handed over",G43="Returned"),IF(COUNT(H43)=0,"Add completion date","Complete"),IF(G43="","Set status",IF(I43&gt;=$C$8,"Follow up","Awaiting collection"))))))</x:f>
      </x:c>
      <x:c r="K43" s="16" t="str">
        <x:f>IF(OR(A43="",F43="",G43="Returned"),"",IF(COUNTIF(Assets!$A$11:$A$100,F43)&gt;0,"Asset registered","Register asset"))</x:f>
      </x:c>
      <x:c r="L43" s="9"/>
    </x:row>
    <x:row r="44" ht="24" customHeight="1">
      <x:c r="A44" s="9"/>
      <x:c r="B44" s="17"/>
      <x:c r="C44" s="9"/>
      <x:c r="D44" s="9"/>
      <x:c r="E44" s="9"/>
      <x:c r="F44" s="9"/>
      <x:c r="G44" s="9"/>
      <x:c r="H44" s="17"/>
      <x:c r="I44" s="16" t="str">
        <x:f>IF(OR(A44="",COUNT(B44)=0),"",MAX(0,IF(COUNT(H44)=0,TODAY(),H44)-B44))</x:f>
      </x:c>
      <x:c r="J44" s="16" t="str">
        <x:f>IF(A44="","",IF(COUNTIF($A$11:$A$100,A44)&gt;1,"Duplicate ref",IF(OR(COUNT(B44)=0,D44="",E44=""),"Complete parcel",IF(OR(G44="Handed over",G44="Returned"),IF(COUNT(H44)=0,"Add completion date","Complete"),IF(G44="","Set status",IF(I44&gt;=$C$8,"Follow up","Awaiting collection"))))))</x:f>
      </x:c>
      <x:c r="K44" s="16" t="str">
        <x:f>IF(OR(A44="",F44="",G44="Returned"),"",IF(COUNTIF(Assets!$A$11:$A$100,F44)&gt;0,"Asset registered","Register asset"))</x:f>
      </x:c>
      <x:c r="L44" s="9"/>
    </x:row>
    <x:row r="45" ht="24" customHeight="1">
      <x:c r="A45" s="9"/>
      <x:c r="B45" s="17"/>
      <x:c r="C45" s="9"/>
      <x:c r="D45" s="9"/>
      <x:c r="E45" s="9"/>
      <x:c r="F45" s="9"/>
      <x:c r="G45" s="9"/>
      <x:c r="H45" s="17"/>
      <x:c r="I45" s="16" t="str">
        <x:f>IF(OR(A45="",COUNT(B45)=0),"",MAX(0,IF(COUNT(H45)=0,TODAY(),H45)-B45))</x:f>
      </x:c>
      <x:c r="J45" s="16" t="str">
        <x:f>IF(A45="","",IF(COUNTIF($A$11:$A$100,A45)&gt;1,"Duplicate ref",IF(OR(COUNT(B45)=0,D45="",E45=""),"Complete parcel",IF(OR(G45="Handed over",G45="Returned"),IF(COUNT(H45)=0,"Add completion date","Complete"),IF(G45="","Set status",IF(I45&gt;=$C$8,"Follow up","Awaiting collection"))))))</x:f>
      </x:c>
      <x:c r="K45" s="16" t="str">
        <x:f>IF(OR(A45="",F45="",G45="Returned"),"",IF(COUNTIF(Assets!$A$11:$A$100,F45)&gt;0,"Asset registered","Register asset"))</x:f>
      </x:c>
      <x:c r="L45" s="9"/>
    </x:row>
    <x:row r="46" ht="24" customHeight="1">
      <x:c r="A46" s="9"/>
      <x:c r="B46" s="17"/>
      <x:c r="C46" s="9"/>
      <x:c r="D46" s="9"/>
      <x:c r="E46" s="9"/>
      <x:c r="F46" s="9"/>
      <x:c r="G46" s="9"/>
      <x:c r="H46" s="17"/>
      <x:c r="I46" s="16" t="str">
        <x:f>IF(OR(A46="",COUNT(B46)=0),"",MAX(0,IF(COUNT(H46)=0,TODAY(),H46)-B46))</x:f>
      </x:c>
      <x:c r="J46" s="16" t="str">
        <x:f>IF(A46="","",IF(COUNTIF($A$11:$A$100,A46)&gt;1,"Duplicate ref",IF(OR(COUNT(B46)=0,D46="",E46=""),"Complete parcel",IF(OR(G46="Handed over",G46="Returned"),IF(COUNT(H46)=0,"Add completion date","Complete"),IF(G46="","Set status",IF(I46&gt;=$C$8,"Follow up","Awaiting collection"))))))</x:f>
      </x:c>
      <x:c r="K46" s="16" t="str">
        <x:f>IF(OR(A46="",F46="",G46="Returned"),"",IF(COUNTIF(Assets!$A$11:$A$100,F46)&gt;0,"Asset registered","Register asset"))</x:f>
      </x:c>
      <x:c r="L46" s="9"/>
    </x:row>
    <x:row r="47" ht="24" customHeight="1">
      <x:c r="A47" s="9"/>
      <x:c r="B47" s="17"/>
      <x:c r="C47" s="9"/>
      <x:c r="D47" s="9"/>
      <x:c r="E47" s="9"/>
      <x:c r="F47" s="9"/>
      <x:c r="G47" s="9"/>
      <x:c r="H47" s="17"/>
      <x:c r="I47" s="16" t="str">
        <x:f>IF(OR(A47="",COUNT(B47)=0),"",MAX(0,IF(COUNT(H47)=0,TODAY(),H47)-B47))</x:f>
      </x:c>
      <x:c r="J47" s="16" t="str">
        <x:f>IF(A47="","",IF(COUNTIF($A$11:$A$100,A47)&gt;1,"Duplicate ref",IF(OR(COUNT(B47)=0,D47="",E47=""),"Complete parcel",IF(OR(G47="Handed over",G47="Returned"),IF(COUNT(H47)=0,"Add completion date","Complete"),IF(G47="","Set status",IF(I47&gt;=$C$8,"Follow up","Awaiting collection"))))))</x:f>
      </x:c>
      <x:c r="K47" s="16" t="str">
        <x:f>IF(OR(A47="",F47="",G47="Returned"),"",IF(COUNTIF(Assets!$A$11:$A$100,F47)&gt;0,"Asset registered","Register asset"))</x:f>
      </x:c>
      <x:c r="L47" s="9"/>
    </x:row>
    <x:row r="48" ht="24" customHeight="1">
      <x:c r="A48" s="9"/>
      <x:c r="B48" s="17"/>
      <x:c r="C48" s="9"/>
      <x:c r="D48" s="9"/>
      <x:c r="E48" s="9"/>
      <x:c r="F48" s="9"/>
      <x:c r="G48" s="9"/>
      <x:c r="H48" s="17"/>
      <x:c r="I48" s="16" t="str">
        <x:f>IF(OR(A48="",COUNT(B48)=0),"",MAX(0,IF(COUNT(H48)=0,TODAY(),H48)-B48))</x:f>
      </x:c>
      <x:c r="J48" s="16" t="str">
        <x:f>IF(A48="","",IF(COUNTIF($A$11:$A$100,A48)&gt;1,"Duplicate ref",IF(OR(COUNT(B48)=0,D48="",E48=""),"Complete parcel",IF(OR(G48="Handed over",G48="Returned"),IF(COUNT(H48)=0,"Add completion date","Complete"),IF(G48="","Set status",IF(I48&gt;=$C$8,"Follow up","Awaiting collection"))))))</x:f>
      </x:c>
      <x:c r="K48" s="16" t="str">
        <x:f>IF(OR(A48="",F48="",G48="Returned"),"",IF(COUNTIF(Assets!$A$11:$A$100,F48)&gt;0,"Asset registered","Register asset"))</x:f>
      </x:c>
      <x:c r="L48" s="9"/>
    </x:row>
    <x:row r="49" ht="24" customHeight="1">
      <x:c r="A49" s="9"/>
      <x:c r="B49" s="17"/>
      <x:c r="C49" s="9"/>
      <x:c r="D49" s="9"/>
      <x:c r="E49" s="9"/>
      <x:c r="F49" s="9"/>
      <x:c r="G49" s="9"/>
      <x:c r="H49" s="17"/>
      <x:c r="I49" s="16" t="str">
        <x:f>IF(OR(A49="",COUNT(B49)=0),"",MAX(0,IF(COUNT(H49)=0,TODAY(),H49)-B49))</x:f>
      </x:c>
      <x:c r="J49" s="16" t="str">
        <x:f>IF(A49="","",IF(COUNTIF($A$11:$A$100,A49)&gt;1,"Duplicate ref",IF(OR(COUNT(B49)=0,D49="",E49=""),"Complete parcel",IF(OR(G49="Handed over",G49="Returned"),IF(COUNT(H49)=0,"Add completion date","Complete"),IF(G49="","Set status",IF(I49&gt;=$C$8,"Follow up","Awaiting collection"))))))</x:f>
      </x:c>
      <x:c r="K49" s="16" t="str">
        <x:f>IF(OR(A49="",F49="",G49="Returned"),"",IF(COUNTIF(Assets!$A$11:$A$100,F49)&gt;0,"Asset registered","Register asset"))</x:f>
      </x:c>
      <x:c r="L49" s="9"/>
    </x:row>
    <x:row r="50" ht="24" customHeight="1">
      <x:c r="A50" s="9"/>
      <x:c r="B50" s="17"/>
      <x:c r="C50" s="9"/>
      <x:c r="D50" s="9"/>
      <x:c r="E50" s="9"/>
      <x:c r="F50" s="9"/>
      <x:c r="G50" s="9"/>
      <x:c r="H50" s="17"/>
      <x:c r="I50" s="16" t="str">
        <x:f>IF(OR(A50="",COUNT(B50)=0),"",MAX(0,IF(COUNT(H50)=0,TODAY(),H50)-B50))</x:f>
      </x:c>
      <x:c r="J50" s="16" t="str">
        <x:f>IF(A50="","",IF(COUNTIF($A$11:$A$100,A50)&gt;1,"Duplicate ref",IF(OR(COUNT(B50)=0,D50="",E50=""),"Complete parcel",IF(OR(G50="Handed over",G50="Returned"),IF(COUNT(H50)=0,"Add completion date","Complete"),IF(G50="","Set status",IF(I50&gt;=$C$8,"Follow up","Awaiting collection"))))))</x:f>
      </x:c>
      <x:c r="K50" s="16" t="str">
        <x:f>IF(OR(A50="",F50="",G50="Returned"),"",IF(COUNTIF(Assets!$A$11:$A$100,F50)&gt;0,"Asset registered","Register asset"))</x:f>
      </x:c>
      <x:c r="L50" s="9"/>
    </x:row>
    <x:row r="51" ht="24" customHeight="1">
      <x:c r="A51" s="9"/>
      <x:c r="B51" s="17"/>
      <x:c r="C51" s="9"/>
      <x:c r="D51" s="9"/>
      <x:c r="E51" s="9"/>
      <x:c r="F51" s="9"/>
      <x:c r="G51" s="9"/>
      <x:c r="H51" s="17"/>
      <x:c r="I51" s="16" t="str">
        <x:f>IF(OR(A51="",COUNT(B51)=0),"",MAX(0,IF(COUNT(H51)=0,TODAY(),H51)-B51))</x:f>
      </x:c>
      <x:c r="J51" s="16" t="str">
        <x:f>IF(A51="","",IF(COUNTIF($A$11:$A$100,A51)&gt;1,"Duplicate ref",IF(OR(COUNT(B51)=0,D51="",E51=""),"Complete parcel",IF(OR(G51="Handed over",G51="Returned"),IF(COUNT(H51)=0,"Add completion date","Complete"),IF(G51="","Set status",IF(I51&gt;=$C$8,"Follow up","Awaiting collection"))))))</x:f>
      </x:c>
      <x:c r="K51" s="16" t="str">
        <x:f>IF(OR(A51="",F51="",G51="Returned"),"",IF(COUNTIF(Assets!$A$11:$A$100,F51)&gt;0,"Asset registered","Register asset"))</x:f>
      </x:c>
      <x:c r="L51" s="9"/>
    </x:row>
    <x:row r="52" ht="24" customHeight="1">
      <x:c r="A52" s="9"/>
      <x:c r="B52" s="17"/>
      <x:c r="C52" s="9"/>
      <x:c r="D52" s="9"/>
      <x:c r="E52" s="9"/>
      <x:c r="F52" s="9"/>
      <x:c r="G52" s="9"/>
      <x:c r="H52" s="17"/>
      <x:c r="I52" s="16" t="str">
        <x:f>IF(OR(A52="",COUNT(B52)=0),"",MAX(0,IF(COUNT(H52)=0,TODAY(),H52)-B52))</x:f>
      </x:c>
      <x:c r="J52" s="16" t="str">
        <x:f>IF(A52="","",IF(COUNTIF($A$11:$A$100,A52)&gt;1,"Duplicate ref",IF(OR(COUNT(B52)=0,D52="",E52=""),"Complete parcel",IF(OR(G52="Handed over",G52="Returned"),IF(COUNT(H52)=0,"Add completion date","Complete"),IF(G52="","Set status",IF(I52&gt;=$C$8,"Follow up","Awaiting collection"))))))</x:f>
      </x:c>
      <x:c r="K52" s="16" t="str">
        <x:f>IF(OR(A52="",F52="",G52="Returned"),"",IF(COUNTIF(Assets!$A$11:$A$100,F52)&gt;0,"Asset registered","Register asset"))</x:f>
      </x:c>
      <x:c r="L52" s="9"/>
    </x:row>
    <x:row r="53" ht="24" customHeight="1">
      <x:c r="A53" s="9"/>
      <x:c r="B53" s="17"/>
      <x:c r="C53" s="9"/>
      <x:c r="D53" s="9"/>
      <x:c r="E53" s="9"/>
      <x:c r="F53" s="9"/>
      <x:c r="G53" s="9"/>
      <x:c r="H53" s="17"/>
      <x:c r="I53" s="16" t="str">
        <x:f>IF(OR(A53="",COUNT(B53)=0),"",MAX(0,IF(COUNT(H53)=0,TODAY(),H53)-B53))</x:f>
      </x:c>
      <x:c r="J53" s="16" t="str">
        <x:f>IF(A53="","",IF(COUNTIF($A$11:$A$100,A53)&gt;1,"Duplicate ref",IF(OR(COUNT(B53)=0,D53="",E53=""),"Complete parcel",IF(OR(G53="Handed over",G53="Returned"),IF(COUNT(H53)=0,"Add completion date","Complete"),IF(G53="","Set status",IF(I53&gt;=$C$8,"Follow up","Awaiting collection"))))))</x:f>
      </x:c>
      <x:c r="K53" s="16" t="str">
        <x:f>IF(OR(A53="",F53="",G53="Returned"),"",IF(COUNTIF(Assets!$A$11:$A$100,F53)&gt;0,"Asset registered","Register asset"))</x:f>
      </x:c>
      <x:c r="L53" s="9"/>
    </x:row>
    <x:row r="54" ht="24" customHeight="1">
      <x:c r="A54" s="9"/>
      <x:c r="B54" s="17"/>
      <x:c r="C54" s="9"/>
      <x:c r="D54" s="9"/>
      <x:c r="E54" s="9"/>
      <x:c r="F54" s="9"/>
      <x:c r="G54" s="9"/>
      <x:c r="H54" s="17"/>
      <x:c r="I54" s="16" t="str">
        <x:f>IF(OR(A54="",COUNT(B54)=0),"",MAX(0,IF(COUNT(H54)=0,TODAY(),H54)-B54))</x:f>
      </x:c>
      <x:c r="J54" s="16" t="str">
        <x:f>IF(A54="","",IF(COUNTIF($A$11:$A$100,A54)&gt;1,"Duplicate ref",IF(OR(COUNT(B54)=0,D54="",E54=""),"Complete parcel",IF(OR(G54="Handed over",G54="Returned"),IF(COUNT(H54)=0,"Add completion date","Complete"),IF(G54="","Set status",IF(I54&gt;=$C$8,"Follow up","Awaiting collection"))))))</x:f>
      </x:c>
      <x:c r="K54" s="16" t="str">
        <x:f>IF(OR(A54="",F54="",G54="Returned"),"",IF(COUNTIF(Assets!$A$11:$A$100,F54)&gt;0,"Asset registered","Register asset"))</x:f>
      </x:c>
      <x:c r="L54" s="9"/>
    </x:row>
    <x:row r="55" ht="24" customHeight="1">
      <x:c r="A55" s="9"/>
      <x:c r="B55" s="17"/>
      <x:c r="C55" s="9"/>
      <x:c r="D55" s="9"/>
      <x:c r="E55" s="9"/>
      <x:c r="F55" s="9"/>
      <x:c r="G55" s="9"/>
      <x:c r="H55" s="17"/>
      <x:c r="I55" s="16" t="str">
        <x:f>IF(OR(A55="",COUNT(B55)=0),"",MAX(0,IF(COUNT(H55)=0,TODAY(),H55)-B55))</x:f>
      </x:c>
      <x:c r="J55" s="16" t="str">
        <x:f>IF(A55="","",IF(COUNTIF($A$11:$A$100,A55)&gt;1,"Duplicate ref",IF(OR(COUNT(B55)=0,D55="",E55=""),"Complete parcel",IF(OR(G55="Handed over",G55="Returned"),IF(COUNT(H55)=0,"Add completion date","Complete"),IF(G55="","Set status",IF(I55&gt;=$C$8,"Follow up","Awaiting collection"))))))</x:f>
      </x:c>
      <x:c r="K55" s="16" t="str">
        <x:f>IF(OR(A55="",F55="",G55="Returned"),"",IF(COUNTIF(Assets!$A$11:$A$100,F55)&gt;0,"Asset registered","Register asset"))</x:f>
      </x:c>
      <x:c r="L55" s="9"/>
    </x:row>
    <x:row r="56" ht="24" customHeight="1">
      <x:c r="A56" s="9"/>
      <x:c r="B56" s="17"/>
      <x:c r="C56" s="9"/>
      <x:c r="D56" s="9"/>
      <x:c r="E56" s="9"/>
      <x:c r="F56" s="9"/>
      <x:c r="G56" s="9"/>
      <x:c r="H56" s="17"/>
      <x:c r="I56" s="16" t="str">
        <x:f>IF(OR(A56="",COUNT(B56)=0),"",MAX(0,IF(COUNT(H56)=0,TODAY(),H56)-B56))</x:f>
      </x:c>
      <x:c r="J56" s="16" t="str">
        <x:f>IF(A56="","",IF(COUNTIF($A$11:$A$100,A56)&gt;1,"Duplicate ref",IF(OR(COUNT(B56)=0,D56="",E56=""),"Complete parcel",IF(OR(G56="Handed over",G56="Returned"),IF(COUNT(H56)=0,"Add completion date","Complete"),IF(G56="","Set status",IF(I56&gt;=$C$8,"Follow up","Awaiting collection"))))))</x:f>
      </x:c>
      <x:c r="K56" s="16" t="str">
        <x:f>IF(OR(A56="",F56="",G56="Returned"),"",IF(COUNTIF(Assets!$A$11:$A$100,F56)&gt;0,"Asset registered","Register asset"))</x:f>
      </x:c>
      <x:c r="L56" s="9"/>
    </x:row>
    <x:row r="57" ht="24" customHeight="1">
      <x:c r="A57" s="9"/>
      <x:c r="B57" s="17"/>
      <x:c r="C57" s="9"/>
      <x:c r="D57" s="9"/>
      <x:c r="E57" s="9"/>
      <x:c r="F57" s="9"/>
      <x:c r="G57" s="9"/>
      <x:c r="H57" s="17"/>
      <x:c r="I57" s="16" t="str">
        <x:f>IF(OR(A57="",COUNT(B57)=0),"",MAX(0,IF(COUNT(H57)=0,TODAY(),H57)-B57))</x:f>
      </x:c>
      <x:c r="J57" s="16" t="str">
        <x:f>IF(A57="","",IF(COUNTIF($A$11:$A$100,A57)&gt;1,"Duplicate ref",IF(OR(COUNT(B57)=0,D57="",E57=""),"Complete parcel",IF(OR(G57="Handed over",G57="Returned"),IF(COUNT(H57)=0,"Add completion date","Complete"),IF(G57="","Set status",IF(I57&gt;=$C$8,"Follow up","Awaiting collection"))))))</x:f>
      </x:c>
      <x:c r="K57" s="16" t="str">
        <x:f>IF(OR(A57="",F57="",G57="Returned"),"",IF(COUNTIF(Assets!$A$11:$A$100,F57)&gt;0,"Asset registered","Register asset"))</x:f>
      </x:c>
      <x:c r="L57" s="9"/>
    </x:row>
    <x:row r="58" ht="24" customHeight="1">
      <x:c r="A58" s="9"/>
      <x:c r="B58" s="17"/>
      <x:c r="C58" s="9"/>
      <x:c r="D58" s="9"/>
      <x:c r="E58" s="9"/>
      <x:c r="F58" s="9"/>
      <x:c r="G58" s="9"/>
      <x:c r="H58" s="17"/>
      <x:c r="I58" s="16" t="str">
        <x:f>IF(OR(A58="",COUNT(B58)=0),"",MAX(0,IF(COUNT(H58)=0,TODAY(),H58)-B58))</x:f>
      </x:c>
      <x:c r="J58" s="16" t="str">
        <x:f>IF(A58="","",IF(COUNTIF($A$11:$A$100,A58)&gt;1,"Duplicate ref",IF(OR(COUNT(B58)=0,D58="",E58=""),"Complete parcel",IF(OR(G58="Handed over",G58="Returned"),IF(COUNT(H58)=0,"Add completion date","Complete"),IF(G58="","Set status",IF(I58&gt;=$C$8,"Follow up","Awaiting collection"))))))</x:f>
      </x:c>
      <x:c r="K58" s="16" t="str">
        <x:f>IF(OR(A58="",F58="",G58="Returned"),"",IF(COUNTIF(Assets!$A$11:$A$100,F58)&gt;0,"Asset registered","Register asset"))</x:f>
      </x:c>
      <x:c r="L58" s="9"/>
    </x:row>
    <x:row r="59" ht="24" customHeight="1">
      <x:c r="A59" s="9"/>
      <x:c r="B59" s="17"/>
      <x:c r="C59" s="9"/>
      <x:c r="D59" s="9"/>
      <x:c r="E59" s="9"/>
      <x:c r="F59" s="9"/>
      <x:c r="G59" s="9"/>
      <x:c r="H59" s="17"/>
      <x:c r="I59" s="16" t="str">
        <x:f>IF(OR(A59="",COUNT(B59)=0),"",MAX(0,IF(COUNT(H59)=0,TODAY(),H59)-B59))</x:f>
      </x:c>
      <x:c r="J59" s="16" t="str">
        <x:f>IF(A59="","",IF(COUNTIF($A$11:$A$100,A59)&gt;1,"Duplicate ref",IF(OR(COUNT(B59)=0,D59="",E59=""),"Complete parcel",IF(OR(G59="Handed over",G59="Returned"),IF(COUNT(H59)=0,"Add completion date","Complete"),IF(G59="","Set status",IF(I59&gt;=$C$8,"Follow up","Awaiting collection"))))))</x:f>
      </x:c>
      <x:c r="K59" s="16" t="str">
        <x:f>IF(OR(A59="",F59="",G59="Returned"),"",IF(COUNTIF(Assets!$A$11:$A$100,F59)&gt;0,"Asset registered","Register asset"))</x:f>
      </x:c>
      <x:c r="L59" s="9"/>
    </x:row>
    <x:row r="60" ht="24" customHeight="1">
      <x:c r="A60" s="9"/>
      <x:c r="B60" s="17"/>
      <x:c r="C60" s="9"/>
      <x:c r="D60" s="9"/>
      <x:c r="E60" s="9"/>
      <x:c r="F60" s="9"/>
      <x:c r="G60" s="9"/>
      <x:c r="H60" s="17"/>
      <x:c r="I60" s="16" t="str">
        <x:f>IF(OR(A60="",COUNT(B60)=0),"",MAX(0,IF(COUNT(H60)=0,TODAY(),H60)-B60))</x:f>
      </x:c>
      <x:c r="J60" s="16" t="str">
        <x:f>IF(A60="","",IF(COUNTIF($A$11:$A$100,A60)&gt;1,"Duplicate ref",IF(OR(COUNT(B60)=0,D60="",E60=""),"Complete parcel",IF(OR(G60="Handed over",G60="Returned"),IF(COUNT(H60)=0,"Add completion date","Complete"),IF(G60="","Set status",IF(I60&gt;=$C$8,"Follow up","Awaiting collection"))))))</x:f>
      </x:c>
      <x:c r="K60" s="16" t="str">
        <x:f>IF(OR(A60="",F60="",G60="Returned"),"",IF(COUNTIF(Assets!$A$11:$A$100,F60)&gt;0,"Asset registered","Register asset"))</x:f>
      </x:c>
      <x:c r="L60" s="9"/>
    </x:row>
    <x:row r="61" ht="24" customHeight="1">
      <x:c r="A61" s="9"/>
      <x:c r="B61" s="17"/>
      <x:c r="C61" s="9"/>
      <x:c r="D61" s="9"/>
      <x:c r="E61" s="9"/>
      <x:c r="F61" s="9"/>
      <x:c r="G61" s="9"/>
      <x:c r="H61" s="17"/>
      <x:c r="I61" s="16" t="str">
        <x:f>IF(OR(A61="",COUNT(B61)=0),"",MAX(0,IF(COUNT(H61)=0,TODAY(),H61)-B61))</x:f>
      </x:c>
      <x:c r="J61" s="16" t="str">
        <x:f>IF(A61="","",IF(COUNTIF($A$11:$A$100,A61)&gt;1,"Duplicate ref",IF(OR(COUNT(B61)=0,D61="",E61=""),"Complete parcel",IF(OR(G61="Handed over",G61="Returned"),IF(COUNT(H61)=0,"Add completion date","Complete"),IF(G61="","Set status",IF(I61&gt;=$C$8,"Follow up","Awaiting collection"))))))</x:f>
      </x:c>
      <x:c r="K61" s="16" t="str">
        <x:f>IF(OR(A61="",F61="",G61="Returned"),"",IF(COUNTIF(Assets!$A$11:$A$100,F61)&gt;0,"Asset registered","Register asset"))</x:f>
      </x:c>
      <x:c r="L61" s="9"/>
    </x:row>
    <x:row r="62" ht="24" customHeight="1">
      <x:c r="A62" s="9"/>
      <x:c r="B62" s="17"/>
      <x:c r="C62" s="9"/>
      <x:c r="D62" s="9"/>
      <x:c r="E62" s="9"/>
      <x:c r="F62" s="9"/>
      <x:c r="G62" s="9"/>
      <x:c r="H62" s="17"/>
      <x:c r="I62" s="16" t="str">
        <x:f>IF(OR(A62="",COUNT(B62)=0),"",MAX(0,IF(COUNT(H62)=0,TODAY(),H62)-B62))</x:f>
      </x:c>
      <x:c r="J62" s="16" t="str">
        <x:f>IF(A62="","",IF(COUNTIF($A$11:$A$100,A62)&gt;1,"Duplicate ref",IF(OR(COUNT(B62)=0,D62="",E62=""),"Complete parcel",IF(OR(G62="Handed over",G62="Returned"),IF(COUNT(H62)=0,"Add completion date","Complete"),IF(G62="","Set status",IF(I62&gt;=$C$8,"Follow up","Awaiting collection"))))))</x:f>
      </x:c>
      <x:c r="K62" s="16" t="str">
        <x:f>IF(OR(A62="",F62="",G62="Returned"),"",IF(COUNTIF(Assets!$A$11:$A$100,F62)&gt;0,"Asset registered","Register asset"))</x:f>
      </x:c>
      <x:c r="L62" s="9"/>
    </x:row>
    <x:row r="63" ht="24" customHeight="1">
      <x:c r="A63" s="9"/>
      <x:c r="B63" s="17"/>
      <x:c r="C63" s="9"/>
      <x:c r="D63" s="9"/>
      <x:c r="E63" s="9"/>
      <x:c r="F63" s="9"/>
      <x:c r="G63" s="9"/>
      <x:c r="H63" s="17"/>
      <x:c r="I63" s="16" t="str">
        <x:f>IF(OR(A63="",COUNT(B63)=0),"",MAX(0,IF(COUNT(H63)=0,TODAY(),H63)-B63))</x:f>
      </x:c>
      <x:c r="J63" s="16" t="str">
        <x:f>IF(A63="","",IF(COUNTIF($A$11:$A$100,A63)&gt;1,"Duplicate ref",IF(OR(COUNT(B63)=0,D63="",E63=""),"Complete parcel",IF(OR(G63="Handed over",G63="Returned"),IF(COUNT(H63)=0,"Add completion date","Complete"),IF(G63="","Set status",IF(I63&gt;=$C$8,"Follow up","Awaiting collection"))))))</x:f>
      </x:c>
      <x:c r="K63" s="16" t="str">
        <x:f>IF(OR(A63="",F63="",G63="Returned"),"",IF(COUNTIF(Assets!$A$11:$A$100,F63)&gt;0,"Asset registered","Register asset"))</x:f>
      </x:c>
      <x:c r="L63" s="9"/>
    </x:row>
    <x:row r="64" ht="24" customHeight="1">
      <x:c r="A64" s="9"/>
      <x:c r="B64" s="17"/>
      <x:c r="C64" s="9"/>
      <x:c r="D64" s="9"/>
      <x:c r="E64" s="9"/>
      <x:c r="F64" s="9"/>
      <x:c r="G64" s="9"/>
      <x:c r="H64" s="17"/>
      <x:c r="I64" s="16" t="str">
        <x:f>IF(OR(A64="",COUNT(B64)=0),"",MAX(0,IF(COUNT(H64)=0,TODAY(),H64)-B64))</x:f>
      </x:c>
      <x:c r="J64" s="16" t="str">
        <x:f>IF(A64="","",IF(COUNTIF($A$11:$A$100,A64)&gt;1,"Duplicate ref",IF(OR(COUNT(B64)=0,D64="",E64=""),"Complete parcel",IF(OR(G64="Handed over",G64="Returned"),IF(COUNT(H64)=0,"Add completion date","Complete"),IF(G64="","Set status",IF(I64&gt;=$C$8,"Follow up","Awaiting collection"))))))</x:f>
      </x:c>
      <x:c r="K64" s="16" t="str">
        <x:f>IF(OR(A64="",F64="",G64="Returned"),"",IF(COUNTIF(Assets!$A$11:$A$100,F64)&gt;0,"Asset registered","Register asset"))</x:f>
      </x:c>
      <x:c r="L64" s="9"/>
    </x:row>
    <x:row r="65" ht="24" customHeight="1">
      <x:c r="A65" s="9"/>
      <x:c r="B65" s="17"/>
      <x:c r="C65" s="9"/>
      <x:c r="D65" s="9"/>
      <x:c r="E65" s="9"/>
      <x:c r="F65" s="9"/>
      <x:c r="G65" s="9"/>
      <x:c r="H65" s="17"/>
      <x:c r="I65" s="16" t="str">
        <x:f>IF(OR(A65="",COUNT(B65)=0),"",MAX(0,IF(COUNT(H65)=0,TODAY(),H65)-B65))</x:f>
      </x:c>
      <x:c r="J65" s="16" t="str">
        <x:f>IF(A65="","",IF(COUNTIF($A$11:$A$100,A65)&gt;1,"Duplicate ref",IF(OR(COUNT(B65)=0,D65="",E65=""),"Complete parcel",IF(OR(G65="Handed over",G65="Returned"),IF(COUNT(H65)=0,"Add completion date","Complete"),IF(G65="","Set status",IF(I65&gt;=$C$8,"Follow up","Awaiting collection"))))))</x:f>
      </x:c>
      <x:c r="K65" s="16" t="str">
        <x:f>IF(OR(A65="",F65="",G65="Returned"),"",IF(COUNTIF(Assets!$A$11:$A$100,F65)&gt;0,"Asset registered","Register asset"))</x:f>
      </x:c>
      <x:c r="L65" s="9"/>
    </x:row>
    <x:row r="66" ht="24" customHeight="1">
      <x:c r="A66" s="9"/>
      <x:c r="B66" s="17"/>
      <x:c r="C66" s="9"/>
      <x:c r="D66" s="9"/>
      <x:c r="E66" s="9"/>
      <x:c r="F66" s="9"/>
      <x:c r="G66" s="9"/>
      <x:c r="H66" s="17"/>
      <x:c r="I66" s="16" t="str">
        <x:f>IF(OR(A66="",COUNT(B66)=0),"",MAX(0,IF(COUNT(H66)=0,TODAY(),H66)-B66))</x:f>
      </x:c>
      <x:c r="J66" s="16" t="str">
        <x:f>IF(A66="","",IF(COUNTIF($A$11:$A$100,A66)&gt;1,"Duplicate ref",IF(OR(COUNT(B66)=0,D66="",E66=""),"Complete parcel",IF(OR(G66="Handed over",G66="Returned"),IF(COUNT(H66)=0,"Add completion date","Complete"),IF(G66="","Set status",IF(I66&gt;=$C$8,"Follow up","Awaiting collection"))))))</x:f>
      </x:c>
      <x:c r="K66" s="16" t="str">
        <x:f>IF(OR(A66="",F66="",G66="Returned"),"",IF(COUNTIF(Assets!$A$11:$A$100,F66)&gt;0,"Asset registered","Register asset"))</x:f>
      </x:c>
      <x:c r="L66" s="9"/>
    </x:row>
    <x:row r="67" ht="24" customHeight="1">
      <x:c r="A67" s="9"/>
      <x:c r="B67" s="17"/>
      <x:c r="C67" s="9"/>
      <x:c r="D67" s="9"/>
      <x:c r="E67" s="9"/>
      <x:c r="F67" s="9"/>
      <x:c r="G67" s="9"/>
      <x:c r="H67" s="17"/>
      <x:c r="I67" s="16" t="str">
        <x:f>IF(OR(A67="",COUNT(B67)=0),"",MAX(0,IF(COUNT(H67)=0,TODAY(),H67)-B67))</x:f>
      </x:c>
      <x:c r="J67" s="16" t="str">
        <x:f>IF(A67="","",IF(COUNTIF($A$11:$A$100,A67)&gt;1,"Duplicate ref",IF(OR(COUNT(B67)=0,D67="",E67=""),"Complete parcel",IF(OR(G67="Handed over",G67="Returned"),IF(COUNT(H67)=0,"Add completion date","Complete"),IF(G67="","Set status",IF(I67&gt;=$C$8,"Follow up","Awaiting collection"))))))</x:f>
      </x:c>
      <x:c r="K67" s="16" t="str">
        <x:f>IF(OR(A67="",F67="",G67="Returned"),"",IF(COUNTIF(Assets!$A$11:$A$100,F67)&gt;0,"Asset registered","Register asset"))</x:f>
      </x:c>
      <x:c r="L67" s="9"/>
    </x:row>
    <x:row r="68" ht="24" customHeight="1">
      <x:c r="A68" s="9"/>
      <x:c r="B68" s="17"/>
      <x:c r="C68" s="9"/>
      <x:c r="D68" s="9"/>
      <x:c r="E68" s="9"/>
      <x:c r="F68" s="9"/>
      <x:c r="G68" s="9"/>
      <x:c r="H68" s="17"/>
      <x:c r="I68" s="16" t="str">
        <x:f>IF(OR(A68="",COUNT(B68)=0),"",MAX(0,IF(COUNT(H68)=0,TODAY(),H68)-B68))</x:f>
      </x:c>
      <x:c r="J68" s="16" t="str">
        <x:f>IF(A68="","",IF(COUNTIF($A$11:$A$100,A68)&gt;1,"Duplicate ref",IF(OR(COUNT(B68)=0,D68="",E68=""),"Complete parcel",IF(OR(G68="Handed over",G68="Returned"),IF(COUNT(H68)=0,"Add completion date","Complete"),IF(G68="","Set status",IF(I68&gt;=$C$8,"Follow up","Awaiting collection"))))))</x:f>
      </x:c>
      <x:c r="K68" s="16" t="str">
        <x:f>IF(OR(A68="",F68="",G68="Returned"),"",IF(COUNTIF(Assets!$A$11:$A$100,F68)&gt;0,"Asset registered","Register asset"))</x:f>
      </x:c>
      <x:c r="L68" s="9"/>
    </x:row>
    <x:row r="69" ht="24" customHeight="1">
      <x:c r="A69" s="9"/>
      <x:c r="B69" s="17"/>
      <x:c r="C69" s="9"/>
      <x:c r="D69" s="9"/>
      <x:c r="E69" s="9"/>
      <x:c r="F69" s="9"/>
      <x:c r="G69" s="9"/>
      <x:c r="H69" s="17"/>
      <x:c r="I69" s="16" t="str">
        <x:f>IF(OR(A69="",COUNT(B69)=0),"",MAX(0,IF(COUNT(H69)=0,TODAY(),H69)-B69))</x:f>
      </x:c>
      <x:c r="J69" s="16" t="str">
        <x:f>IF(A69="","",IF(COUNTIF($A$11:$A$100,A69)&gt;1,"Duplicate ref",IF(OR(COUNT(B69)=0,D69="",E69=""),"Complete parcel",IF(OR(G69="Handed over",G69="Returned"),IF(COUNT(H69)=0,"Add completion date","Complete"),IF(G69="","Set status",IF(I69&gt;=$C$8,"Follow up","Awaiting collection"))))))</x:f>
      </x:c>
      <x:c r="K69" s="16" t="str">
        <x:f>IF(OR(A69="",F69="",G69="Returned"),"",IF(COUNTIF(Assets!$A$11:$A$100,F69)&gt;0,"Asset registered","Register asset"))</x:f>
      </x:c>
      <x:c r="L69" s="9"/>
    </x:row>
    <x:row r="70" ht="24" customHeight="1">
      <x:c r="A70" s="9"/>
      <x:c r="B70" s="17"/>
      <x:c r="C70" s="9"/>
      <x:c r="D70" s="9"/>
      <x:c r="E70" s="9"/>
      <x:c r="F70" s="9"/>
      <x:c r="G70" s="9"/>
      <x:c r="H70" s="17"/>
      <x:c r="I70" s="16" t="str">
        <x:f>IF(OR(A70="",COUNT(B70)=0),"",MAX(0,IF(COUNT(H70)=0,TODAY(),H70)-B70))</x:f>
      </x:c>
      <x:c r="J70" s="16" t="str">
        <x:f>IF(A70="","",IF(COUNTIF($A$11:$A$100,A70)&gt;1,"Duplicate ref",IF(OR(COUNT(B70)=0,D70="",E70=""),"Complete parcel",IF(OR(G70="Handed over",G70="Returned"),IF(COUNT(H70)=0,"Add completion date","Complete"),IF(G70="","Set status",IF(I70&gt;=$C$8,"Follow up","Awaiting collection"))))))</x:f>
      </x:c>
      <x:c r="K70" s="16" t="str">
        <x:f>IF(OR(A70="",F70="",G70="Returned"),"",IF(COUNTIF(Assets!$A$11:$A$100,F70)&gt;0,"Asset registered","Register asset"))</x:f>
      </x:c>
      <x:c r="L70" s="9"/>
    </x:row>
    <x:row r="71" ht="24" customHeight="1">
      <x:c r="A71" s="9"/>
      <x:c r="B71" s="17"/>
      <x:c r="C71" s="9"/>
      <x:c r="D71" s="9"/>
      <x:c r="E71" s="9"/>
      <x:c r="F71" s="9"/>
      <x:c r="G71" s="9"/>
      <x:c r="H71" s="17"/>
      <x:c r="I71" s="16" t="str">
        <x:f>IF(OR(A71="",COUNT(B71)=0),"",MAX(0,IF(COUNT(H71)=0,TODAY(),H71)-B71))</x:f>
      </x:c>
      <x:c r="J71" s="16" t="str">
        <x:f>IF(A71="","",IF(COUNTIF($A$11:$A$100,A71)&gt;1,"Duplicate ref",IF(OR(COUNT(B71)=0,D71="",E71=""),"Complete parcel",IF(OR(G71="Handed over",G71="Returned"),IF(COUNT(H71)=0,"Add completion date","Complete"),IF(G71="","Set status",IF(I71&gt;=$C$8,"Follow up","Awaiting collection"))))))</x:f>
      </x:c>
      <x:c r="K71" s="16" t="str">
        <x:f>IF(OR(A71="",F71="",G71="Returned"),"",IF(COUNTIF(Assets!$A$11:$A$100,F71)&gt;0,"Asset registered","Register asset"))</x:f>
      </x:c>
      <x:c r="L71" s="9"/>
    </x:row>
    <x:row r="72" ht="24" customHeight="1">
      <x:c r="A72" s="9"/>
      <x:c r="B72" s="17"/>
      <x:c r="C72" s="9"/>
      <x:c r="D72" s="9"/>
      <x:c r="E72" s="9"/>
      <x:c r="F72" s="9"/>
      <x:c r="G72" s="9"/>
      <x:c r="H72" s="17"/>
      <x:c r="I72" s="16" t="str">
        <x:f>IF(OR(A72="",COUNT(B72)=0),"",MAX(0,IF(COUNT(H72)=0,TODAY(),H72)-B72))</x:f>
      </x:c>
      <x:c r="J72" s="16" t="str">
        <x:f>IF(A72="","",IF(COUNTIF($A$11:$A$100,A72)&gt;1,"Duplicate ref",IF(OR(COUNT(B72)=0,D72="",E72=""),"Complete parcel",IF(OR(G72="Handed over",G72="Returned"),IF(COUNT(H72)=0,"Add completion date","Complete"),IF(G72="","Set status",IF(I72&gt;=$C$8,"Follow up","Awaiting collection"))))))</x:f>
      </x:c>
      <x:c r="K72" s="16" t="str">
        <x:f>IF(OR(A72="",F72="",G72="Returned"),"",IF(COUNTIF(Assets!$A$11:$A$100,F72)&gt;0,"Asset registered","Register asset"))</x:f>
      </x:c>
      <x:c r="L72" s="9"/>
    </x:row>
    <x:row r="73" ht="24" customHeight="1">
      <x:c r="A73" s="9"/>
      <x:c r="B73" s="17"/>
      <x:c r="C73" s="9"/>
      <x:c r="D73" s="9"/>
      <x:c r="E73" s="9"/>
      <x:c r="F73" s="9"/>
      <x:c r="G73" s="9"/>
      <x:c r="H73" s="17"/>
      <x:c r="I73" s="16" t="str">
        <x:f>IF(OR(A73="",COUNT(B73)=0),"",MAX(0,IF(COUNT(H73)=0,TODAY(),H73)-B73))</x:f>
      </x:c>
      <x:c r="J73" s="16" t="str">
        <x:f>IF(A73="","",IF(COUNTIF($A$11:$A$100,A73)&gt;1,"Duplicate ref",IF(OR(COUNT(B73)=0,D73="",E73=""),"Complete parcel",IF(OR(G73="Handed over",G73="Returned"),IF(COUNT(H73)=0,"Add completion date","Complete"),IF(G73="","Set status",IF(I73&gt;=$C$8,"Follow up","Awaiting collection"))))))</x:f>
      </x:c>
      <x:c r="K73" s="16" t="str">
        <x:f>IF(OR(A73="",F73="",G73="Returned"),"",IF(COUNTIF(Assets!$A$11:$A$100,F73)&gt;0,"Asset registered","Register asset"))</x:f>
      </x:c>
      <x:c r="L73" s="9"/>
    </x:row>
    <x:row r="74" ht="24" customHeight="1">
      <x:c r="A74" s="9"/>
      <x:c r="B74" s="17"/>
      <x:c r="C74" s="9"/>
      <x:c r="D74" s="9"/>
      <x:c r="E74" s="9"/>
      <x:c r="F74" s="9"/>
      <x:c r="G74" s="9"/>
      <x:c r="H74" s="17"/>
      <x:c r="I74" s="16" t="str">
        <x:f>IF(OR(A74="",COUNT(B74)=0),"",MAX(0,IF(COUNT(H74)=0,TODAY(),H74)-B74))</x:f>
      </x:c>
      <x:c r="J74" s="16" t="str">
        <x:f>IF(A74="","",IF(COUNTIF($A$11:$A$100,A74)&gt;1,"Duplicate ref",IF(OR(COUNT(B74)=0,D74="",E74=""),"Complete parcel",IF(OR(G74="Handed over",G74="Returned"),IF(COUNT(H74)=0,"Add completion date","Complete"),IF(G74="","Set status",IF(I74&gt;=$C$8,"Follow up","Awaiting collection"))))))</x:f>
      </x:c>
      <x:c r="K74" s="16" t="str">
        <x:f>IF(OR(A74="",F74="",G74="Returned"),"",IF(COUNTIF(Assets!$A$11:$A$100,F74)&gt;0,"Asset registered","Register asset"))</x:f>
      </x:c>
      <x:c r="L74" s="9"/>
    </x:row>
    <x:row r="75" ht="24" customHeight="1">
      <x:c r="A75" s="9"/>
      <x:c r="B75" s="17"/>
      <x:c r="C75" s="9"/>
      <x:c r="D75" s="9"/>
      <x:c r="E75" s="9"/>
      <x:c r="F75" s="9"/>
      <x:c r="G75" s="9"/>
      <x:c r="H75" s="17"/>
      <x:c r="I75" s="16" t="str">
        <x:f>IF(OR(A75="",COUNT(B75)=0),"",MAX(0,IF(COUNT(H75)=0,TODAY(),H75)-B75))</x:f>
      </x:c>
      <x:c r="J75" s="16" t="str">
        <x:f>IF(A75="","",IF(COUNTIF($A$11:$A$100,A75)&gt;1,"Duplicate ref",IF(OR(COUNT(B75)=0,D75="",E75=""),"Complete parcel",IF(OR(G75="Handed over",G75="Returned"),IF(COUNT(H75)=0,"Add completion date","Complete"),IF(G75="","Set status",IF(I75&gt;=$C$8,"Follow up","Awaiting collection"))))))</x:f>
      </x:c>
      <x:c r="K75" s="16" t="str">
        <x:f>IF(OR(A75="",F75="",G75="Returned"),"",IF(COUNTIF(Assets!$A$11:$A$100,F75)&gt;0,"Asset registered","Register asset"))</x:f>
      </x:c>
      <x:c r="L75" s="9"/>
    </x:row>
    <x:row r="76" ht="24" customHeight="1">
      <x:c r="A76" s="9"/>
      <x:c r="B76" s="17"/>
      <x:c r="C76" s="9"/>
      <x:c r="D76" s="9"/>
      <x:c r="E76" s="9"/>
      <x:c r="F76" s="9"/>
      <x:c r="G76" s="9"/>
      <x:c r="H76" s="17"/>
      <x:c r="I76" s="16" t="str">
        <x:f>IF(OR(A76="",COUNT(B76)=0),"",MAX(0,IF(COUNT(H76)=0,TODAY(),H76)-B76))</x:f>
      </x:c>
      <x:c r="J76" s="16" t="str">
        <x:f>IF(A76="","",IF(COUNTIF($A$11:$A$100,A76)&gt;1,"Duplicate ref",IF(OR(COUNT(B76)=0,D76="",E76=""),"Complete parcel",IF(OR(G76="Handed over",G76="Returned"),IF(COUNT(H76)=0,"Add completion date","Complete"),IF(G76="","Set status",IF(I76&gt;=$C$8,"Follow up","Awaiting collection"))))))</x:f>
      </x:c>
      <x:c r="K76" s="16" t="str">
        <x:f>IF(OR(A76="",F76="",G76="Returned"),"",IF(COUNTIF(Assets!$A$11:$A$100,F76)&gt;0,"Asset registered","Register asset"))</x:f>
      </x:c>
      <x:c r="L76" s="9"/>
    </x:row>
    <x:row r="77" ht="24" customHeight="1">
      <x:c r="A77" s="9"/>
      <x:c r="B77" s="17"/>
      <x:c r="C77" s="9"/>
      <x:c r="D77" s="9"/>
      <x:c r="E77" s="9"/>
      <x:c r="F77" s="9"/>
      <x:c r="G77" s="9"/>
      <x:c r="H77" s="17"/>
      <x:c r="I77" s="16" t="str">
        <x:f>IF(OR(A77="",COUNT(B77)=0),"",MAX(0,IF(COUNT(H77)=0,TODAY(),H77)-B77))</x:f>
      </x:c>
      <x:c r="J77" s="16" t="str">
        <x:f>IF(A77="","",IF(COUNTIF($A$11:$A$100,A77)&gt;1,"Duplicate ref",IF(OR(COUNT(B77)=0,D77="",E77=""),"Complete parcel",IF(OR(G77="Handed over",G77="Returned"),IF(COUNT(H77)=0,"Add completion date","Complete"),IF(G77="","Set status",IF(I77&gt;=$C$8,"Follow up","Awaiting collection"))))))</x:f>
      </x:c>
      <x:c r="K77" s="16" t="str">
        <x:f>IF(OR(A77="",F77="",G77="Returned"),"",IF(COUNTIF(Assets!$A$11:$A$100,F77)&gt;0,"Asset registered","Register asset"))</x:f>
      </x:c>
      <x:c r="L77" s="9"/>
    </x:row>
    <x:row r="78" ht="24" customHeight="1">
      <x:c r="A78" s="9"/>
      <x:c r="B78" s="17"/>
      <x:c r="C78" s="9"/>
      <x:c r="D78" s="9"/>
      <x:c r="E78" s="9"/>
      <x:c r="F78" s="9"/>
      <x:c r="G78" s="9"/>
      <x:c r="H78" s="17"/>
      <x:c r="I78" s="16" t="str">
        <x:f>IF(OR(A78="",COUNT(B78)=0),"",MAX(0,IF(COUNT(H78)=0,TODAY(),H78)-B78))</x:f>
      </x:c>
      <x:c r="J78" s="16" t="str">
        <x:f>IF(A78="","",IF(COUNTIF($A$11:$A$100,A78)&gt;1,"Duplicate ref",IF(OR(COUNT(B78)=0,D78="",E78=""),"Complete parcel",IF(OR(G78="Handed over",G78="Returned"),IF(COUNT(H78)=0,"Add completion date","Complete"),IF(G78="","Set status",IF(I78&gt;=$C$8,"Follow up","Awaiting collection"))))))</x:f>
      </x:c>
      <x:c r="K78" s="16" t="str">
        <x:f>IF(OR(A78="",F78="",G78="Returned"),"",IF(COUNTIF(Assets!$A$11:$A$100,F78)&gt;0,"Asset registered","Register asset"))</x:f>
      </x:c>
      <x:c r="L78" s="9"/>
    </x:row>
    <x:row r="79" ht="24" customHeight="1">
      <x:c r="A79" s="9"/>
      <x:c r="B79" s="17"/>
      <x:c r="C79" s="9"/>
      <x:c r="D79" s="9"/>
      <x:c r="E79" s="9"/>
      <x:c r="F79" s="9"/>
      <x:c r="G79" s="9"/>
      <x:c r="H79" s="17"/>
      <x:c r="I79" s="16" t="str">
        <x:f>IF(OR(A79="",COUNT(B79)=0),"",MAX(0,IF(COUNT(H79)=0,TODAY(),H79)-B79))</x:f>
      </x:c>
      <x:c r="J79" s="16" t="str">
        <x:f>IF(A79="","",IF(COUNTIF($A$11:$A$100,A79)&gt;1,"Duplicate ref",IF(OR(COUNT(B79)=0,D79="",E79=""),"Complete parcel",IF(OR(G79="Handed over",G79="Returned"),IF(COUNT(H79)=0,"Add completion date","Complete"),IF(G79="","Set status",IF(I79&gt;=$C$8,"Follow up","Awaiting collection"))))))</x:f>
      </x:c>
      <x:c r="K79" s="16" t="str">
        <x:f>IF(OR(A79="",F79="",G79="Returned"),"",IF(COUNTIF(Assets!$A$11:$A$100,F79)&gt;0,"Asset registered","Register asset"))</x:f>
      </x:c>
      <x:c r="L79" s="9"/>
    </x:row>
    <x:row r="80" ht="24" customHeight="1">
      <x:c r="A80" s="9"/>
      <x:c r="B80" s="17"/>
      <x:c r="C80" s="9"/>
      <x:c r="D80" s="9"/>
      <x:c r="E80" s="9"/>
      <x:c r="F80" s="9"/>
      <x:c r="G80" s="9"/>
      <x:c r="H80" s="17"/>
      <x:c r="I80" s="16" t="str">
        <x:f>IF(OR(A80="",COUNT(B80)=0),"",MAX(0,IF(COUNT(H80)=0,TODAY(),H80)-B80))</x:f>
      </x:c>
      <x:c r="J80" s="16" t="str">
        <x:f>IF(A80="","",IF(COUNTIF($A$11:$A$100,A80)&gt;1,"Duplicate ref",IF(OR(COUNT(B80)=0,D80="",E80=""),"Complete parcel",IF(OR(G80="Handed over",G80="Returned"),IF(COUNT(H80)=0,"Add completion date","Complete"),IF(G80="","Set status",IF(I80&gt;=$C$8,"Follow up","Awaiting collection"))))))</x:f>
      </x:c>
      <x:c r="K80" s="16" t="str">
        <x:f>IF(OR(A80="",F80="",G80="Returned"),"",IF(COUNTIF(Assets!$A$11:$A$100,F80)&gt;0,"Asset registered","Register asset"))</x:f>
      </x:c>
      <x:c r="L80" s="9"/>
    </x:row>
    <x:row r="81" ht="24" customHeight="1">
      <x:c r="A81" s="9"/>
      <x:c r="B81" s="17"/>
      <x:c r="C81" s="9"/>
      <x:c r="D81" s="9"/>
      <x:c r="E81" s="9"/>
      <x:c r="F81" s="9"/>
      <x:c r="G81" s="9"/>
      <x:c r="H81" s="17"/>
      <x:c r="I81" s="16" t="str">
        <x:f>IF(OR(A81="",COUNT(B81)=0),"",MAX(0,IF(COUNT(H81)=0,TODAY(),H81)-B81))</x:f>
      </x:c>
      <x:c r="J81" s="16" t="str">
        <x:f>IF(A81="","",IF(COUNTIF($A$11:$A$100,A81)&gt;1,"Duplicate ref",IF(OR(COUNT(B81)=0,D81="",E81=""),"Complete parcel",IF(OR(G81="Handed over",G81="Returned"),IF(COUNT(H81)=0,"Add completion date","Complete"),IF(G81="","Set status",IF(I81&gt;=$C$8,"Follow up","Awaiting collection"))))))</x:f>
      </x:c>
      <x:c r="K81" s="16" t="str">
        <x:f>IF(OR(A81="",F81="",G81="Returned"),"",IF(COUNTIF(Assets!$A$11:$A$100,F81)&gt;0,"Asset registered","Register asset"))</x:f>
      </x:c>
      <x:c r="L81" s="9"/>
    </x:row>
    <x:row r="82" ht="24" customHeight="1">
      <x:c r="A82" s="9"/>
      <x:c r="B82" s="17"/>
      <x:c r="C82" s="9"/>
      <x:c r="D82" s="9"/>
      <x:c r="E82" s="9"/>
      <x:c r="F82" s="9"/>
      <x:c r="G82" s="9"/>
      <x:c r="H82" s="17"/>
      <x:c r="I82" s="16" t="str">
        <x:f>IF(OR(A82="",COUNT(B82)=0),"",MAX(0,IF(COUNT(H82)=0,TODAY(),H82)-B82))</x:f>
      </x:c>
      <x:c r="J82" s="16" t="str">
        <x:f>IF(A82="","",IF(COUNTIF($A$11:$A$100,A82)&gt;1,"Duplicate ref",IF(OR(COUNT(B82)=0,D82="",E82=""),"Complete parcel",IF(OR(G82="Handed over",G82="Returned"),IF(COUNT(H82)=0,"Add completion date","Complete"),IF(G82="","Set status",IF(I82&gt;=$C$8,"Follow up","Awaiting collection"))))))</x:f>
      </x:c>
      <x:c r="K82" s="16" t="str">
        <x:f>IF(OR(A82="",F82="",G82="Returned"),"",IF(COUNTIF(Assets!$A$11:$A$100,F82)&gt;0,"Asset registered","Register asset"))</x:f>
      </x:c>
      <x:c r="L82" s="9"/>
    </x:row>
    <x:row r="83" ht="24" customHeight="1">
      <x:c r="A83" s="9"/>
      <x:c r="B83" s="17"/>
      <x:c r="C83" s="9"/>
      <x:c r="D83" s="9"/>
      <x:c r="E83" s="9"/>
      <x:c r="F83" s="9"/>
      <x:c r="G83" s="9"/>
      <x:c r="H83" s="17"/>
      <x:c r="I83" s="16" t="str">
        <x:f>IF(OR(A83="",COUNT(B83)=0),"",MAX(0,IF(COUNT(H83)=0,TODAY(),H83)-B83))</x:f>
      </x:c>
      <x:c r="J83" s="16" t="str">
        <x:f>IF(A83="","",IF(COUNTIF($A$11:$A$100,A83)&gt;1,"Duplicate ref",IF(OR(COUNT(B83)=0,D83="",E83=""),"Complete parcel",IF(OR(G83="Handed over",G83="Returned"),IF(COUNT(H83)=0,"Add completion date","Complete"),IF(G83="","Set status",IF(I83&gt;=$C$8,"Follow up","Awaiting collection"))))))</x:f>
      </x:c>
      <x:c r="K83" s="16" t="str">
        <x:f>IF(OR(A83="",F83="",G83="Returned"),"",IF(COUNTIF(Assets!$A$11:$A$100,F83)&gt;0,"Asset registered","Register asset"))</x:f>
      </x:c>
      <x:c r="L83" s="9"/>
    </x:row>
    <x:row r="84" ht="24" customHeight="1">
      <x:c r="A84" s="9"/>
      <x:c r="B84" s="17"/>
      <x:c r="C84" s="9"/>
      <x:c r="D84" s="9"/>
      <x:c r="E84" s="9"/>
      <x:c r="F84" s="9"/>
      <x:c r="G84" s="9"/>
      <x:c r="H84" s="17"/>
      <x:c r="I84" s="16" t="str">
        <x:f>IF(OR(A84="",COUNT(B84)=0),"",MAX(0,IF(COUNT(H84)=0,TODAY(),H84)-B84))</x:f>
      </x:c>
      <x:c r="J84" s="16" t="str">
        <x:f>IF(A84="","",IF(COUNTIF($A$11:$A$100,A84)&gt;1,"Duplicate ref",IF(OR(COUNT(B84)=0,D84="",E84=""),"Complete parcel",IF(OR(G84="Handed over",G84="Returned"),IF(COUNT(H84)=0,"Add completion date","Complete"),IF(G84="","Set status",IF(I84&gt;=$C$8,"Follow up","Awaiting collection"))))))</x:f>
      </x:c>
      <x:c r="K84" s="16" t="str">
        <x:f>IF(OR(A84="",F84="",G84="Returned"),"",IF(COUNTIF(Assets!$A$11:$A$100,F84)&gt;0,"Asset registered","Register asset"))</x:f>
      </x:c>
      <x:c r="L84" s="9"/>
    </x:row>
    <x:row r="85" ht="24" customHeight="1">
      <x:c r="A85" s="9"/>
      <x:c r="B85" s="17"/>
      <x:c r="C85" s="9"/>
      <x:c r="D85" s="9"/>
      <x:c r="E85" s="9"/>
      <x:c r="F85" s="9"/>
      <x:c r="G85" s="9"/>
      <x:c r="H85" s="17"/>
      <x:c r="I85" s="16" t="str">
        <x:f>IF(OR(A85="",COUNT(B85)=0),"",MAX(0,IF(COUNT(H85)=0,TODAY(),H85)-B85))</x:f>
      </x:c>
      <x:c r="J85" s="16" t="str">
        <x:f>IF(A85="","",IF(COUNTIF($A$11:$A$100,A85)&gt;1,"Duplicate ref",IF(OR(COUNT(B85)=0,D85="",E85=""),"Complete parcel",IF(OR(G85="Handed over",G85="Returned"),IF(COUNT(H85)=0,"Add completion date","Complete"),IF(G85="","Set status",IF(I85&gt;=$C$8,"Follow up","Awaiting collection"))))))</x:f>
      </x:c>
      <x:c r="K85" s="16" t="str">
        <x:f>IF(OR(A85="",F85="",G85="Returned"),"",IF(COUNTIF(Assets!$A$11:$A$100,F85)&gt;0,"Asset registered","Register asset"))</x:f>
      </x:c>
      <x:c r="L85" s="9"/>
    </x:row>
    <x:row r="86" ht="24" customHeight="1">
      <x:c r="A86" s="9"/>
      <x:c r="B86" s="17"/>
      <x:c r="C86" s="9"/>
      <x:c r="D86" s="9"/>
      <x:c r="E86" s="9"/>
      <x:c r="F86" s="9"/>
      <x:c r="G86" s="9"/>
      <x:c r="H86" s="17"/>
      <x:c r="I86" s="16" t="str">
        <x:f>IF(OR(A86="",COUNT(B86)=0),"",MAX(0,IF(COUNT(H86)=0,TODAY(),H86)-B86))</x:f>
      </x:c>
      <x:c r="J86" s="16" t="str">
        <x:f>IF(A86="","",IF(COUNTIF($A$11:$A$100,A86)&gt;1,"Duplicate ref",IF(OR(COUNT(B86)=0,D86="",E86=""),"Complete parcel",IF(OR(G86="Handed over",G86="Returned"),IF(COUNT(H86)=0,"Add completion date","Complete"),IF(G86="","Set status",IF(I86&gt;=$C$8,"Follow up","Awaiting collection"))))))</x:f>
      </x:c>
      <x:c r="K86" s="16" t="str">
        <x:f>IF(OR(A86="",F86="",G86="Returned"),"",IF(COUNTIF(Assets!$A$11:$A$100,F86)&gt;0,"Asset registered","Register asset"))</x:f>
      </x:c>
      <x:c r="L86" s="9"/>
    </x:row>
    <x:row r="87" ht="24" customHeight="1">
      <x:c r="A87" s="9"/>
      <x:c r="B87" s="17"/>
      <x:c r="C87" s="9"/>
      <x:c r="D87" s="9"/>
      <x:c r="E87" s="9"/>
      <x:c r="F87" s="9"/>
      <x:c r="G87" s="9"/>
      <x:c r="H87" s="17"/>
      <x:c r="I87" s="16" t="str">
        <x:f>IF(OR(A87="",COUNT(B87)=0),"",MAX(0,IF(COUNT(H87)=0,TODAY(),H87)-B87))</x:f>
      </x:c>
      <x:c r="J87" s="16" t="str">
        <x:f>IF(A87="","",IF(COUNTIF($A$11:$A$100,A87)&gt;1,"Duplicate ref",IF(OR(COUNT(B87)=0,D87="",E87=""),"Complete parcel",IF(OR(G87="Handed over",G87="Returned"),IF(COUNT(H87)=0,"Add completion date","Complete"),IF(G87="","Set status",IF(I87&gt;=$C$8,"Follow up","Awaiting collection"))))))</x:f>
      </x:c>
      <x:c r="K87" s="16" t="str">
        <x:f>IF(OR(A87="",F87="",G87="Returned"),"",IF(COUNTIF(Assets!$A$11:$A$100,F87)&gt;0,"Asset registered","Register asset"))</x:f>
      </x:c>
      <x:c r="L87" s="9"/>
    </x:row>
    <x:row r="88" ht="24" customHeight="1">
      <x:c r="A88" s="9"/>
      <x:c r="B88" s="17"/>
      <x:c r="C88" s="9"/>
      <x:c r="D88" s="9"/>
      <x:c r="E88" s="9"/>
      <x:c r="F88" s="9"/>
      <x:c r="G88" s="9"/>
      <x:c r="H88" s="17"/>
      <x:c r="I88" s="16" t="str">
        <x:f>IF(OR(A88="",COUNT(B88)=0),"",MAX(0,IF(COUNT(H88)=0,TODAY(),H88)-B88))</x:f>
      </x:c>
      <x:c r="J88" s="16" t="str">
        <x:f>IF(A88="","",IF(COUNTIF($A$11:$A$100,A88)&gt;1,"Duplicate ref",IF(OR(COUNT(B88)=0,D88="",E88=""),"Complete parcel",IF(OR(G88="Handed over",G88="Returned"),IF(COUNT(H88)=0,"Add completion date","Complete"),IF(G88="","Set status",IF(I88&gt;=$C$8,"Follow up","Awaiting collection"))))))</x:f>
      </x:c>
      <x:c r="K88" s="16" t="str">
        <x:f>IF(OR(A88="",F88="",G88="Returned"),"",IF(COUNTIF(Assets!$A$11:$A$100,F88)&gt;0,"Asset registered","Register asset"))</x:f>
      </x:c>
      <x:c r="L88" s="9"/>
    </x:row>
    <x:row r="89" ht="24" customHeight="1">
      <x:c r="A89" s="9"/>
      <x:c r="B89" s="17"/>
      <x:c r="C89" s="9"/>
      <x:c r="D89" s="9"/>
      <x:c r="E89" s="9"/>
      <x:c r="F89" s="9"/>
      <x:c r="G89" s="9"/>
      <x:c r="H89" s="17"/>
      <x:c r="I89" s="16" t="str">
        <x:f>IF(OR(A89="",COUNT(B89)=0),"",MAX(0,IF(COUNT(H89)=0,TODAY(),H89)-B89))</x:f>
      </x:c>
      <x:c r="J89" s="16" t="str">
        <x:f>IF(A89="","",IF(COUNTIF($A$11:$A$100,A89)&gt;1,"Duplicate ref",IF(OR(COUNT(B89)=0,D89="",E89=""),"Complete parcel",IF(OR(G89="Handed over",G89="Returned"),IF(COUNT(H89)=0,"Add completion date","Complete"),IF(G89="","Set status",IF(I89&gt;=$C$8,"Follow up","Awaiting collection"))))))</x:f>
      </x:c>
      <x:c r="K89" s="16" t="str">
        <x:f>IF(OR(A89="",F89="",G89="Returned"),"",IF(COUNTIF(Assets!$A$11:$A$100,F89)&gt;0,"Asset registered","Register asset"))</x:f>
      </x:c>
      <x:c r="L89" s="9"/>
    </x:row>
    <x:row r="90" ht="24" customHeight="1">
      <x:c r="A90" s="9"/>
      <x:c r="B90" s="17"/>
      <x:c r="C90" s="9"/>
      <x:c r="D90" s="9"/>
      <x:c r="E90" s="9"/>
      <x:c r="F90" s="9"/>
      <x:c r="G90" s="9"/>
      <x:c r="H90" s="17"/>
      <x:c r="I90" s="16" t="str">
        <x:f>IF(OR(A90="",COUNT(B90)=0),"",MAX(0,IF(COUNT(H90)=0,TODAY(),H90)-B90))</x:f>
      </x:c>
      <x:c r="J90" s="16" t="str">
        <x:f>IF(A90="","",IF(COUNTIF($A$11:$A$100,A90)&gt;1,"Duplicate ref",IF(OR(COUNT(B90)=0,D90="",E90=""),"Complete parcel",IF(OR(G90="Handed over",G90="Returned"),IF(COUNT(H90)=0,"Add completion date","Complete"),IF(G90="","Set status",IF(I90&gt;=$C$8,"Follow up","Awaiting collection"))))))</x:f>
      </x:c>
      <x:c r="K90" s="16" t="str">
        <x:f>IF(OR(A90="",F90="",G90="Returned"),"",IF(COUNTIF(Assets!$A$11:$A$100,F90)&gt;0,"Asset registered","Register asset"))</x:f>
      </x:c>
      <x:c r="L90" s="9"/>
    </x:row>
    <x:row r="91" ht="24" customHeight="1">
      <x:c r="A91" s="9"/>
      <x:c r="B91" s="17"/>
      <x:c r="C91" s="9"/>
      <x:c r="D91" s="9"/>
      <x:c r="E91" s="9"/>
      <x:c r="F91" s="9"/>
      <x:c r="G91" s="9"/>
      <x:c r="H91" s="17"/>
      <x:c r="I91" s="16" t="str">
        <x:f>IF(OR(A91="",COUNT(B91)=0),"",MAX(0,IF(COUNT(H91)=0,TODAY(),H91)-B91))</x:f>
      </x:c>
      <x:c r="J91" s="16" t="str">
        <x:f>IF(A91="","",IF(COUNTIF($A$11:$A$100,A91)&gt;1,"Duplicate ref",IF(OR(COUNT(B91)=0,D91="",E91=""),"Complete parcel",IF(OR(G91="Handed over",G91="Returned"),IF(COUNT(H91)=0,"Add completion date","Complete"),IF(G91="","Set status",IF(I91&gt;=$C$8,"Follow up","Awaiting collection"))))))</x:f>
      </x:c>
      <x:c r="K91" s="16" t="str">
        <x:f>IF(OR(A91="",F91="",G91="Returned"),"",IF(COUNTIF(Assets!$A$11:$A$100,F91)&gt;0,"Asset registered","Register asset"))</x:f>
      </x:c>
      <x:c r="L91" s="9"/>
    </x:row>
    <x:row r="92" ht="24" customHeight="1">
      <x:c r="A92" s="9"/>
      <x:c r="B92" s="17"/>
      <x:c r="C92" s="9"/>
      <x:c r="D92" s="9"/>
      <x:c r="E92" s="9"/>
      <x:c r="F92" s="9"/>
      <x:c r="G92" s="9"/>
      <x:c r="H92" s="17"/>
      <x:c r="I92" s="16" t="str">
        <x:f>IF(OR(A92="",COUNT(B92)=0),"",MAX(0,IF(COUNT(H92)=0,TODAY(),H92)-B92))</x:f>
      </x:c>
      <x:c r="J92" s="16" t="str">
        <x:f>IF(A92="","",IF(COUNTIF($A$11:$A$100,A92)&gt;1,"Duplicate ref",IF(OR(COUNT(B92)=0,D92="",E92=""),"Complete parcel",IF(OR(G92="Handed over",G92="Returned"),IF(COUNT(H92)=0,"Add completion date","Complete"),IF(G92="","Set status",IF(I92&gt;=$C$8,"Follow up","Awaiting collection"))))))</x:f>
      </x:c>
      <x:c r="K92" s="16" t="str">
        <x:f>IF(OR(A92="",F92="",G92="Returned"),"",IF(COUNTIF(Assets!$A$11:$A$100,F92)&gt;0,"Asset registered","Register asset"))</x:f>
      </x:c>
      <x:c r="L92" s="9"/>
    </x:row>
    <x:row r="93" ht="24" customHeight="1">
      <x:c r="A93" s="9"/>
      <x:c r="B93" s="17"/>
      <x:c r="C93" s="9"/>
      <x:c r="D93" s="9"/>
      <x:c r="E93" s="9"/>
      <x:c r="F93" s="9"/>
      <x:c r="G93" s="9"/>
      <x:c r="H93" s="17"/>
      <x:c r="I93" s="16" t="str">
        <x:f>IF(OR(A93="",COUNT(B93)=0),"",MAX(0,IF(COUNT(H93)=0,TODAY(),H93)-B93))</x:f>
      </x:c>
      <x:c r="J93" s="16" t="str">
        <x:f>IF(A93="","",IF(COUNTIF($A$11:$A$100,A93)&gt;1,"Duplicate ref",IF(OR(COUNT(B93)=0,D93="",E93=""),"Complete parcel",IF(OR(G93="Handed over",G93="Returned"),IF(COUNT(H93)=0,"Add completion date","Complete"),IF(G93="","Set status",IF(I93&gt;=$C$8,"Follow up","Awaiting collection"))))))</x:f>
      </x:c>
      <x:c r="K93" s="16" t="str">
        <x:f>IF(OR(A93="",F93="",G93="Returned"),"",IF(COUNTIF(Assets!$A$11:$A$100,F93)&gt;0,"Asset registered","Register asset"))</x:f>
      </x:c>
      <x:c r="L93" s="9"/>
    </x:row>
    <x:row r="94" ht="24" customHeight="1">
      <x:c r="A94" s="9"/>
      <x:c r="B94" s="17"/>
      <x:c r="C94" s="9"/>
      <x:c r="D94" s="9"/>
      <x:c r="E94" s="9"/>
      <x:c r="F94" s="9"/>
      <x:c r="G94" s="9"/>
      <x:c r="H94" s="17"/>
      <x:c r="I94" s="16" t="str">
        <x:f>IF(OR(A94="",COUNT(B94)=0),"",MAX(0,IF(COUNT(H94)=0,TODAY(),H94)-B94))</x:f>
      </x:c>
      <x:c r="J94" s="16" t="str">
        <x:f>IF(A94="","",IF(COUNTIF($A$11:$A$100,A94)&gt;1,"Duplicate ref",IF(OR(COUNT(B94)=0,D94="",E94=""),"Complete parcel",IF(OR(G94="Handed over",G94="Returned"),IF(COUNT(H94)=0,"Add completion date","Complete"),IF(G94="","Set status",IF(I94&gt;=$C$8,"Follow up","Awaiting collection"))))))</x:f>
      </x:c>
      <x:c r="K94" s="16" t="str">
        <x:f>IF(OR(A94="",F94="",G94="Returned"),"",IF(COUNTIF(Assets!$A$11:$A$100,F94)&gt;0,"Asset registered","Register asset"))</x:f>
      </x:c>
      <x:c r="L94" s="9"/>
    </x:row>
    <x:row r="95" ht="24" customHeight="1">
      <x:c r="A95" s="9"/>
      <x:c r="B95" s="17"/>
      <x:c r="C95" s="9"/>
      <x:c r="D95" s="9"/>
      <x:c r="E95" s="9"/>
      <x:c r="F95" s="9"/>
      <x:c r="G95" s="9"/>
      <x:c r="H95" s="17"/>
      <x:c r="I95" s="16" t="str">
        <x:f>IF(OR(A95="",COUNT(B95)=0),"",MAX(0,IF(COUNT(H95)=0,TODAY(),H95)-B95))</x:f>
      </x:c>
      <x:c r="J95" s="16" t="str">
        <x:f>IF(A95="","",IF(COUNTIF($A$11:$A$100,A95)&gt;1,"Duplicate ref",IF(OR(COUNT(B95)=0,D95="",E95=""),"Complete parcel",IF(OR(G95="Handed over",G95="Returned"),IF(COUNT(H95)=0,"Add completion date","Complete"),IF(G95="","Set status",IF(I95&gt;=$C$8,"Follow up","Awaiting collection"))))))</x:f>
      </x:c>
      <x:c r="K95" s="16" t="str">
        <x:f>IF(OR(A95="",F95="",G95="Returned"),"",IF(COUNTIF(Assets!$A$11:$A$100,F95)&gt;0,"Asset registered","Register asset"))</x:f>
      </x:c>
      <x:c r="L95" s="9"/>
    </x:row>
    <x:row r="96" ht="24" customHeight="1">
      <x:c r="A96" s="9"/>
      <x:c r="B96" s="17"/>
      <x:c r="C96" s="9"/>
      <x:c r="D96" s="9"/>
      <x:c r="E96" s="9"/>
      <x:c r="F96" s="9"/>
      <x:c r="G96" s="9"/>
      <x:c r="H96" s="17"/>
      <x:c r="I96" s="16" t="str">
        <x:f>IF(OR(A96="",COUNT(B96)=0),"",MAX(0,IF(COUNT(H96)=0,TODAY(),H96)-B96))</x:f>
      </x:c>
      <x:c r="J96" s="16" t="str">
        <x:f>IF(A96="","",IF(COUNTIF($A$11:$A$100,A96)&gt;1,"Duplicate ref",IF(OR(COUNT(B96)=0,D96="",E96=""),"Complete parcel",IF(OR(G96="Handed over",G96="Returned"),IF(COUNT(H96)=0,"Add completion date","Complete"),IF(G96="","Set status",IF(I96&gt;=$C$8,"Follow up","Awaiting collection"))))))</x:f>
      </x:c>
      <x:c r="K96" s="16" t="str">
        <x:f>IF(OR(A96="",F96="",G96="Returned"),"",IF(COUNTIF(Assets!$A$11:$A$100,F96)&gt;0,"Asset registered","Register asset"))</x:f>
      </x:c>
      <x:c r="L96" s="9"/>
    </x:row>
    <x:row r="97" ht="24" customHeight="1">
      <x:c r="A97" s="9"/>
      <x:c r="B97" s="17"/>
      <x:c r="C97" s="9"/>
      <x:c r="D97" s="9"/>
      <x:c r="E97" s="9"/>
      <x:c r="F97" s="9"/>
      <x:c r="G97" s="9"/>
      <x:c r="H97" s="17"/>
      <x:c r="I97" s="16" t="str">
        <x:f>IF(OR(A97="",COUNT(B97)=0),"",MAX(0,IF(COUNT(H97)=0,TODAY(),H97)-B97))</x:f>
      </x:c>
      <x:c r="J97" s="16" t="str">
        <x:f>IF(A97="","",IF(COUNTIF($A$11:$A$100,A97)&gt;1,"Duplicate ref",IF(OR(COUNT(B97)=0,D97="",E97=""),"Complete parcel",IF(OR(G97="Handed over",G97="Returned"),IF(COUNT(H97)=0,"Add completion date","Complete"),IF(G97="","Set status",IF(I97&gt;=$C$8,"Follow up","Awaiting collection"))))))</x:f>
      </x:c>
      <x:c r="K97" s="16" t="str">
        <x:f>IF(OR(A97="",F97="",G97="Returned"),"",IF(COUNTIF(Assets!$A$11:$A$100,F97)&gt;0,"Asset registered","Register asset"))</x:f>
      </x:c>
      <x:c r="L97" s="9"/>
    </x:row>
    <x:row r="98" ht="24" customHeight="1">
      <x:c r="A98" s="9"/>
      <x:c r="B98" s="17"/>
      <x:c r="C98" s="9"/>
      <x:c r="D98" s="9"/>
      <x:c r="E98" s="9"/>
      <x:c r="F98" s="9"/>
      <x:c r="G98" s="9"/>
      <x:c r="H98" s="17"/>
      <x:c r="I98" s="16" t="str">
        <x:f>IF(OR(A98="",COUNT(B98)=0),"",MAX(0,IF(COUNT(H98)=0,TODAY(),H98)-B98))</x:f>
      </x:c>
      <x:c r="J98" s="16" t="str">
        <x:f>IF(A98="","",IF(COUNTIF($A$11:$A$100,A98)&gt;1,"Duplicate ref",IF(OR(COUNT(B98)=0,D98="",E98=""),"Complete parcel",IF(OR(G98="Handed over",G98="Returned"),IF(COUNT(H98)=0,"Add completion date","Complete"),IF(G98="","Set status",IF(I98&gt;=$C$8,"Follow up","Awaiting collection"))))))</x:f>
      </x:c>
      <x:c r="K98" s="16" t="str">
        <x:f>IF(OR(A98="",F98="",G98="Returned"),"",IF(COUNTIF(Assets!$A$11:$A$100,F98)&gt;0,"Asset registered","Register asset"))</x:f>
      </x:c>
      <x:c r="L98" s="9"/>
    </x:row>
    <x:row r="99" ht="24" customHeight="1">
      <x:c r="A99" s="9"/>
      <x:c r="B99" s="17"/>
      <x:c r="C99" s="9"/>
      <x:c r="D99" s="9"/>
      <x:c r="E99" s="9"/>
      <x:c r="F99" s="9"/>
      <x:c r="G99" s="9"/>
      <x:c r="H99" s="17"/>
      <x:c r="I99" s="16" t="str">
        <x:f>IF(OR(A99="",COUNT(B99)=0),"",MAX(0,IF(COUNT(H99)=0,TODAY(),H99)-B99))</x:f>
      </x:c>
      <x:c r="J99" s="16" t="str">
        <x:f>IF(A99="","",IF(COUNTIF($A$11:$A$100,A99)&gt;1,"Duplicate ref",IF(OR(COUNT(B99)=0,D99="",E99=""),"Complete parcel",IF(OR(G99="Handed over",G99="Returned"),IF(COUNT(H99)=0,"Add completion date","Complete"),IF(G99="","Set status",IF(I99&gt;=$C$8,"Follow up","Awaiting collection"))))))</x:f>
      </x:c>
      <x:c r="K99" s="16" t="str">
        <x:f>IF(OR(A99="",F99="",G99="Returned"),"",IF(COUNTIF(Assets!$A$11:$A$100,F99)&gt;0,"Asset registered","Register asset"))</x:f>
      </x:c>
      <x:c r="L99" s="9"/>
    </x:row>
    <x:row r="100" ht="24" customHeight="1">
      <x:c r="A100" s="9"/>
      <x:c r="B100" s="17"/>
      <x:c r="C100" s="9"/>
      <x:c r="D100" s="9"/>
      <x:c r="E100" s="9"/>
      <x:c r="F100" s="9"/>
      <x:c r="G100" s="9"/>
      <x:c r="H100" s="17"/>
      <x:c r="I100" s="16" t="str">
        <x:f>IF(OR(A100="",COUNT(B100)=0),"",MAX(0,IF(COUNT(H100)=0,TODAY(),H100)-B100))</x:f>
      </x:c>
      <x:c r="J100" s="16" t="str">
        <x:f>IF(A100="","",IF(COUNTIF($A$11:$A$100,A100)&gt;1,"Duplicate ref",IF(OR(COUNT(B100)=0,D100="",E100=""),"Complete parcel",IF(OR(G100="Handed over",G100="Returned"),IF(COUNT(H100)=0,"Add completion date","Complete"),IF(G100="","Set status",IF(I100&gt;=$C$8,"Follow up","Awaiting collection"))))))</x:f>
      </x:c>
      <x:c r="K100" s="16" t="str">
        <x:f>IF(OR(A100="",F100="",G100="Returned"),"",IF(COUNTIF(Assets!$A$11:$A$100,F100)&gt;0,"Asset registered","Register asset"))</x:f>
      </x:c>
      <x:c r="L100" s="9"/>
    </x:row>
  </x:sheetData>
  <x:conditionalFormatting sqref="J11:J100">
    <x:cfRule type="expression" dxfId="0" priority="1">
      <x:formula>J11="Follow up"</x:formula>
    </x:cfRule>
  </x:conditionalFormatting>
  <x:conditionalFormatting sqref="K11:K100">
    <x:cfRule type="expression" dxfId="1" priority="2">
      <x:formula>K11="Register asset"</x:formula>
    </x:cfRule>
  </x:conditionalFormatting>
  <x:dataValidations count="1">
    <x:dataValidation type="list" sqref="G11:G100">
      <x:formula1>"Received,Awaiting collection,Handed over,Returned"</x:formula1>
    </x:dataValidation>
  </x:dataValidations>
  <x:pageMargins left="0.7" right="0.7" top="0.75" bottom="0.75" header="0.3" footer="0.3"/>
  <x:drawing xmlns:r="http://schemas.openxmlformats.org/officeDocument/2006/relationships" r:id="Rf6931b9032d94198"/>
</x:worksheet>
</file>

<file path=xl/worksheets/sheet2.xml><?xml version="1.0" encoding="utf-8"?>
<x:worksheet xmlns:x="http://schemas.openxmlformats.org/spreadsheetml/2006/main">
  <x:sheetPr>
    <x:tabColor rgb="FFC94C43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27" hidden="0" customWidth="1"/>
    <x:col min="3" max="3" width="20" hidden="0" customWidth="1"/>
    <x:col min="4" max="4" width="24" hidden="0" customWidth="1"/>
    <x:col min="5" max="5" width="22" hidden="0" customWidth="1"/>
    <x:col min="6" max="6" width="17" hidden="0" customWidth="1"/>
    <x:col min="7" max="7" width="17" hidden="0" customWidth="1"/>
    <x:col min="8" max="8" width="17" hidden="0" customWidth="1"/>
    <x:col min="9" max="9" width="18" hidden="0" customWidth="1"/>
    <x:col min="10" max="10" width="17" hidden="0" customWidth="1"/>
    <x:col min="11" max="11" width="23" hidden="0" customWidth="1"/>
    <x:col min="12" max="12" width="32" hidden="0" customWidth="1"/>
  </x:cols>
  <x:sheetData>
    <x:row r="2" ht="33" customHeight="1">
      <x:c r="A2" s="27" t="str">
        <x:v>Asset register</x:v>
      </x:c>
      <x:c r="B2" s="34"/>
      <x:c r="C2" s="34"/>
      <x:c r="D2" s="34"/>
      <x:c r="E2" s="34"/>
      <x:c r="F2" s="34"/>
      <x:c r="G2" s="34"/>
      <x:c r="H2" s="34"/>
      <x:c r="I2" s="34"/>
      <x:c r="J2" s="2"/>
      <x:c r="K2" s="2"/>
      <x:c r="L2" s="2"/>
    </x:row>
    <x:row r="3">
      <x:c r="A3" s="32" t="str">
        <x:v>ASSETS</x:v>
      </x:c>
      <x:c r="B3" s="2"/>
      <x:c r="C3" s="2"/>
      <x:c r="D3" s="7" t="str">
        <x:v>CHECKED OUT</x:v>
      </x:c>
      <x:c r="E3" s="2"/>
      <x:c r="F3" s="2"/>
      <x:c r="G3" s="7" t="str">
        <x:v>OVERDUE RETURNS</x:v>
      </x:c>
      <x:c r="H3" s="2"/>
      <x:c r="I3" s="2"/>
      <x:c r="J3" s="2"/>
      <x:c r="K3" s="2"/>
      <x:c r="L3" s="2"/>
    </x:row>
    <x:row r="4" ht="29" customHeight="1">
      <x:c r="A4" s="30" t="n">
        <x:f>COUNTA(A11:A100)</x:f>
        <x:v>0</x:v>
      </x:c>
      <x:c r="B4" s="2"/>
      <x:c r="C4" s="2"/>
      <x:c r="D4" s="30" t="n">
        <x:f>COUNTIF(K11:K100,"Checked out")</x:f>
        <x:v>0</x:v>
      </x:c>
      <x:c r="E4" s="2"/>
      <x:c r="F4" s="2"/>
      <x:c r="G4" s="30" t="n">
        <x:f>COUNTIF(K11:K100,"Overdue")</x:f>
        <x:v>0</x:v>
      </x:c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5" t="str">
        <x:v>Record checked-out items and due dates. Matching asset tags appear automatically in Parcels.</x:v>
      </x:c>
      <x:c r="B6" s="5"/>
      <x:c r="C6" s="5"/>
      <x:c r="D6" s="5"/>
      <x:c r="E6" s="5"/>
      <x:c r="F6" s="5"/>
      <x:c r="G6" s="5"/>
      <x:c r="H6" s="5"/>
      <x:c r="I6" s="5"/>
      <x:c r="J6" s="2"/>
      <x:c r="K6" s="2"/>
      <x:c r="L6" s="2"/>
    </x:row>
    <x:row r="7">
      <x:c r="A7" s="31" t="str">
        <x:v>REGENT’S WHARF  ·  Developed by Arlean Carlos</x:v>
      </x:c>
      <x:c r="B7" s="20"/>
      <x:c r="C7" s="20"/>
      <x:c r="D7" s="20"/>
      <x:c r="E7" s="20"/>
      <x:c r="F7" s="20"/>
      <x:c r="G7" s="20"/>
      <x:c r="H7" s="20"/>
      <x:c r="I7" s="20"/>
      <x:c r="J7" s="2"/>
      <x:c r="K7" s="2"/>
      <x:c r="L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34" customHeight="1">
      <x:c r="A10" s="29" t="str">
        <x:v>Asset tag</x:v>
      </x:c>
      <x:c r="B10" s="29" t="str">
        <x:v>Item</x:v>
      </x:c>
      <x:c r="C10" s="29" t="str">
        <x:v>Category</x:v>
      </x:c>
      <x:c r="D10" s="29" t="str">
        <x:v>Serial / reference</x:v>
      </x:c>
      <x:c r="E10" s="29" t="str">
        <x:v>Assigned to</x:v>
      </x:c>
      <x:c r="F10" s="29" t="str">
        <x:v>Checked out</x:v>
      </x:c>
      <x:c r="G10" s="29" t="str">
        <x:v>Due back</x:v>
      </x:c>
      <x:c r="H10" s="29" t="str">
        <x:v>Returned</x:v>
      </x:c>
      <x:c r="I10" s="29" t="str">
        <x:v>Status</x:v>
      </x:c>
      <x:c r="J10" s="29" t="str">
        <x:v>Days late</x:v>
      </x:c>
      <x:c r="K10" s="29" t="str">
        <x:v>Attention</x:v>
      </x:c>
      <x:c r="L10" s="29" t="str">
        <x:v>Notes</x:v>
      </x:c>
    </x:row>
    <x:row r="11" ht="24" customHeight="1">
      <x:c r="A11" s="9"/>
      <x:c r="B11" s="9"/>
      <x:c r="C11" s="9"/>
      <x:c r="D11" s="9"/>
      <x:c r="E11" s="9"/>
      <x:c r="F11" s="17"/>
      <x:c r="G11" s="17"/>
      <x:c r="H11" s="17"/>
      <x:c r="I11" s="9"/>
      <x:c r="J11" s="16" t="str">
        <x:f>IF(OR(A11="",I11&lt;&gt;"Assigned",COUNT(G11)=0),"",MAX(0,TODAY()-G11))</x:f>
      </x:c>
      <x:c r="K11" s="16" t="str">
        <x:f>IF(A11="","",IF(COUNTIF($A$11:$A$100,A11)&gt;1,"Duplicate tag",IF(OR(B11="",I11=""),"Complete asset",IF(I11="Assigned",IF(COUNT(H11)&gt;0,"Update status",IF(OR(E11="",COUNT(F11)=0,COUNT(G11)=0),"Complete checkout",IF(G11&lt;TODAY(),"Overdue","Checked out"))),IF(I11="Available",IF(AND(COUNT(F11)&gt;0,COUNT(H11)=0),"Add return date","Available"),I11)))))</x:f>
      </x:c>
      <x:c r="L11" s="9"/>
    </x:row>
    <x:row r="12" ht="24" customHeight="1">
      <x:c r="A12" s="9"/>
      <x:c r="B12" s="9"/>
      <x:c r="C12" s="9"/>
      <x:c r="D12" s="9"/>
      <x:c r="E12" s="9"/>
      <x:c r="F12" s="17"/>
      <x:c r="G12" s="17"/>
      <x:c r="H12" s="17"/>
      <x:c r="I12" s="9"/>
      <x:c r="J12" s="16" t="str">
        <x:f>IF(OR(A12="",I12&lt;&gt;"Assigned",COUNT(G12)=0),"",MAX(0,TODAY()-G12))</x:f>
      </x:c>
      <x:c r="K12" s="16" t="str">
        <x:f>IF(A12="","",IF(COUNTIF($A$11:$A$100,A12)&gt;1,"Duplicate tag",IF(OR(B12="",I12=""),"Complete asset",IF(I12="Assigned",IF(COUNT(H12)&gt;0,"Update status",IF(OR(E12="",COUNT(F12)=0,COUNT(G12)=0),"Complete checkout",IF(G12&lt;TODAY(),"Overdue","Checked out"))),IF(I12="Available",IF(AND(COUNT(F12)&gt;0,COUNT(H12)=0),"Add return date","Available"),I12)))))</x:f>
      </x:c>
      <x:c r="L12" s="9"/>
    </x:row>
    <x:row r="13" ht="24" customHeight="1">
      <x:c r="A13" s="9"/>
      <x:c r="B13" s="9"/>
      <x:c r="C13" s="9"/>
      <x:c r="D13" s="9"/>
      <x:c r="E13" s="9"/>
      <x:c r="F13" s="17"/>
      <x:c r="G13" s="17"/>
      <x:c r="H13" s="17"/>
      <x:c r="I13" s="9"/>
      <x:c r="J13" s="16" t="str">
        <x:f>IF(OR(A13="",I13&lt;&gt;"Assigned",COUNT(G13)=0),"",MAX(0,TODAY()-G13))</x:f>
      </x:c>
      <x:c r="K13" s="16" t="str">
        <x:f>IF(A13="","",IF(COUNTIF($A$11:$A$100,A13)&gt;1,"Duplicate tag",IF(OR(B13="",I13=""),"Complete asset",IF(I13="Assigned",IF(COUNT(H13)&gt;0,"Update status",IF(OR(E13="",COUNT(F13)=0,COUNT(G13)=0),"Complete checkout",IF(G13&lt;TODAY(),"Overdue","Checked out"))),IF(I13="Available",IF(AND(COUNT(F13)&gt;0,COUNT(H13)=0),"Add return date","Available"),I13)))))</x:f>
      </x:c>
      <x:c r="L13" s="9"/>
    </x:row>
    <x:row r="14" ht="24" customHeight="1">
      <x:c r="A14" s="9"/>
      <x:c r="B14" s="9"/>
      <x:c r="C14" s="9"/>
      <x:c r="D14" s="9"/>
      <x:c r="E14" s="9"/>
      <x:c r="F14" s="17"/>
      <x:c r="G14" s="17"/>
      <x:c r="H14" s="17"/>
      <x:c r="I14" s="9"/>
      <x:c r="J14" s="16" t="str">
        <x:f>IF(OR(A14="",I14&lt;&gt;"Assigned",COUNT(G14)=0),"",MAX(0,TODAY()-G14))</x:f>
      </x:c>
      <x:c r="K14" s="16" t="str">
        <x:f>IF(A14="","",IF(COUNTIF($A$11:$A$100,A14)&gt;1,"Duplicate tag",IF(OR(B14="",I14=""),"Complete asset",IF(I14="Assigned",IF(COUNT(H14)&gt;0,"Update status",IF(OR(E14="",COUNT(F14)=0,COUNT(G14)=0),"Complete checkout",IF(G14&lt;TODAY(),"Overdue","Checked out"))),IF(I14="Available",IF(AND(COUNT(F14)&gt;0,COUNT(H14)=0),"Add return date","Available"),I14)))))</x:f>
      </x:c>
      <x:c r="L14" s="9"/>
    </x:row>
    <x:row r="15" ht="24" customHeight="1">
      <x:c r="A15" s="9"/>
      <x:c r="B15" s="9"/>
      <x:c r="C15" s="9"/>
      <x:c r="D15" s="9"/>
      <x:c r="E15" s="9"/>
      <x:c r="F15" s="17"/>
      <x:c r="G15" s="17"/>
      <x:c r="H15" s="17"/>
      <x:c r="I15" s="9"/>
      <x:c r="J15" s="16" t="str">
        <x:f>IF(OR(A15="",I15&lt;&gt;"Assigned",COUNT(G15)=0),"",MAX(0,TODAY()-G15))</x:f>
      </x:c>
      <x:c r="K15" s="16" t="str">
        <x:f>IF(A15="","",IF(COUNTIF($A$11:$A$100,A15)&gt;1,"Duplicate tag",IF(OR(B15="",I15=""),"Complete asset",IF(I15="Assigned",IF(COUNT(H15)&gt;0,"Update status",IF(OR(E15="",COUNT(F15)=0,COUNT(G15)=0),"Complete checkout",IF(G15&lt;TODAY(),"Overdue","Checked out"))),IF(I15="Available",IF(AND(COUNT(F15)&gt;0,COUNT(H15)=0),"Add return date","Available"),I15)))))</x:f>
      </x:c>
      <x:c r="L15" s="9"/>
    </x:row>
    <x:row r="16" ht="24" customHeight="1">
      <x:c r="A16" s="9"/>
      <x:c r="B16" s="9"/>
      <x:c r="C16" s="9"/>
      <x:c r="D16" s="9"/>
      <x:c r="E16" s="9"/>
      <x:c r="F16" s="17"/>
      <x:c r="G16" s="17"/>
      <x:c r="H16" s="17"/>
      <x:c r="I16" s="9"/>
      <x:c r="J16" s="16" t="str">
        <x:f>IF(OR(A16="",I16&lt;&gt;"Assigned",COUNT(G16)=0),"",MAX(0,TODAY()-G16))</x:f>
      </x:c>
      <x:c r="K16" s="16" t="str">
        <x:f>IF(A16="","",IF(COUNTIF($A$11:$A$100,A16)&gt;1,"Duplicate tag",IF(OR(B16="",I16=""),"Complete asset",IF(I16="Assigned",IF(COUNT(H16)&gt;0,"Update status",IF(OR(E16="",COUNT(F16)=0,COUNT(G16)=0),"Complete checkout",IF(G16&lt;TODAY(),"Overdue","Checked out"))),IF(I16="Available",IF(AND(COUNT(F16)&gt;0,COUNT(H16)=0),"Add return date","Available"),I16)))))</x:f>
      </x:c>
      <x:c r="L16" s="9"/>
    </x:row>
    <x:row r="17" ht="24" customHeight="1">
      <x:c r="A17" s="9"/>
      <x:c r="B17" s="9"/>
      <x:c r="C17" s="9"/>
      <x:c r="D17" s="9"/>
      <x:c r="E17" s="9"/>
      <x:c r="F17" s="17"/>
      <x:c r="G17" s="17"/>
      <x:c r="H17" s="17"/>
      <x:c r="I17" s="9"/>
      <x:c r="J17" s="16" t="str">
        <x:f>IF(OR(A17="",I17&lt;&gt;"Assigned",COUNT(G17)=0),"",MAX(0,TODAY()-G17))</x:f>
      </x:c>
      <x:c r="K17" s="16" t="str">
        <x:f>IF(A17="","",IF(COUNTIF($A$11:$A$100,A17)&gt;1,"Duplicate tag",IF(OR(B17="",I17=""),"Complete asset",IF(I17="Assigned",IF(COUNT(H17)&gt;0,"Update status",IF(OR(E17="",COUNT(F17)=0,COUNT(G17)=0),"Complete checkout",IF(G17&lt;TODAY(),"Overdue","Checked out"))),IF(I17="Available",IF(AND(COUNT(F17)&gt;0,COUNT(H17)=0),"Add return date","Available"),I17)))))</x:f>
      </x:c>
      <x:c r="L17" s="9"/>
    </x:row>
    <x:row r="18" ht="24" customHeight="1">
      <x:c r="A18" s="9"/>
      <x:c r="B18" s="9"/>
      <x:c r="C18" s="9"/>
      <x:c r="D18" s="9"/>
      <x:c r="E18" s="9"/>
      <x:c r="F18" s="17"/>
      <x:c r="G18" s="17"/>
      <x:c r="H18" s="17"/>
      <x:c r="I18" s="9"/>
      <x:c r="J18" s="16" t="str">
        <x:f>IF(OR(A18="",I18&lt;&gt;"Assigned",COUNT(G18)=0),"",MAX(0,TODAY()-G18))</x:f>
      </x:c>
      <x:c r="K18" s="16" t="str">
        <x:f>IF(A18="","",IF(COUNTIF($A$11:$A$100,A18)&gt;1,"Duplicate tag",IF(OR(B18="",I18=""),"Complete asset",IF(I18="Assigned",IF(COUNT(H18)&gt;0,"Update status",IF(OR(E18="",COUNT(F18)=0,COUNT(G18)=0),"Complete checkout",IF(G18&lt;TODAY(),"Overdue","Checked out"))),IF(I18="Available",IF(AND(COUNT(F18)&gt;0,COUNT(H18)=0),"Add return date","Available"),I18)))))</x:f>
      </x:c>
      <x:c r="L18" s="9"/>
    </x:row>
    <x:row r="19" ht="24" customHeight="1">
      <x:c r="A19" s="9"/>
      <x:c r="B19" s="9"/>
      <x:c r="C19" s="9"/>
      <x:c r="D19" s="9"/>
      <x:c r="E19" s="9"/>
      <x:c r="F19" s="17"/>
      <x:c r="G19" s="17"/>
      <x:c r="H19" s="17"/>
      <x:c r="I19" s="9"/>
      <x:c r="J19" s="16" t="str">
        <x:f>IF(OR(A19="",I19&lt;&gt;"Assigned",COUNT(G19)=0),"",MAX(0,TODAY()-G19))</x:f>
      </x:c>
      <x:c r="K19" s="16" t="str">
        <x:f>IF(A19="","",IF(COUNTIF($A$11:$A$100,A19)&gt;1,"Duplicate tag",IF(OR(B19="",I19=""),"Complete asset",IF(I19="Assigned",IF(COUNT(H19)&gt;0,"Update status",IF(OR(E19="",COUNT(F19)=0,COUNT(G19)=0),"Complete checkout",IF(G19&lt;TODAY(),"Overdue","Checked out"))),IF(I19="Available",IF(AND(COUNT(F19)&gt;0,COUNT(H19)=0),"Add return date","Available"),I19)))))</x:f>
      </x:c>
      <x:c r="L19" s="9"/>
    </x:row>
    <x:row r="20" ht="24" customHeight="1">
      <x:c r="A20" s="9"/>
      <x:c r="B20" s="9"/>
      <x:c r="C20" s="9"/>
      <x:c r="D20" s="9"/>
      <x:c r="E20" s="9"/>
      <x:c r="F20" s="17"/>
      <x:c r="G20" s="17"/>
      <x:c r="H20" s="17"/>
      <x:c r="I20" s="9"/>
      <x:c r="J20" s="16" t="str">
        <x:f>IF(OR(A20="",I20&lt;&gt;"Assigned",COUNT(G20)=0),"",MAX(0,TODAY()-G20))</x:f>
      </x:c>
      <x:c r="K20" s="16" t="str">
        <x:f>IF(A20="","",IF(COUNTIF($A$11:$A$100,A20)&gt;1,"Duplicate tag",IF(OR(B20="",I20=""),"Complete asset",IF(I20="Assigned",IF(COUNT(H20)&gt;0,"Update status",IF(OR(E20="",COUNT(F20)=0,COUNT(G20)=0),"Complete checkout",IF(G20&lt;TODAY(),"Overdue","Checked out"))),IF(I20="Available",IF(AND(COUNT(F20)&gt;0,COUNT(H20)=0),"Add return date","Available"),I20)))))</x:f>
      </x:c>
      <x:c r="L20" s="9"/>
    </x:row>
    <x:row r="21" ht="24" customHeight="1">
      <x:c r="A21" s="9"/>
      <x:c r="B21" s="9"/>
      <x:c r="C21" s="9"/>
      <x:c r="D21" s="9"/>
      <x:c r="E21" s="9"/>
      <x:c r="F21" s="17"/>
      <x:c r="G21" s="17"/>
      <x:c r="H21" s="17"/>
      <x:c r="I21" s="9"/>
      <x:c r="J21" s="16" t="str">
        <x:f>IF(OR(A21="",I21&lt;&gt;"Assigned",COUNT(G21)=0),"",MAX(0,TODAY()-G21))</x:f>
      </x:c>
      <x:c r="K21" s="16" t="str">
        <x:f>IF(A21="","",IF(COUNTIF($A$11:$A$100,A21)&gt;1,"Duplicate tag",IF(OR(B21="",I21=""),"Complete asset",IF(I21="Assigned",IF(COUNT(H21)&gt;0,"Update status",IF(OR(E21="",COUNT(F21)=0,COUNT(G21)=0),"Complete checkout",IF(G21&lt;TODAY(),"Overdue","Checked out"))),IF(I21="Available",IF(AND(COUNT(F21)&gt;0,COUNT(H21)=0),"Add return date","Available"),I21)))))</x:f>
      </x:c>
      <x:c r="L21" s="9"/>
    </x:row>
    <x:row r="22" ht="24" customHeight="1">
      <x:c r="A22" s="9"/>
      <x:c r="B22" s="9"/>
      <x:c r="C22" s="9"/>
      <x:c r="D22" s="9"/>
      <x:c r="E22" s="9"/>
      <x:c r="F22" s="17"/>
      <x:c r="G22" s="17"/>
      <x:c r="H22" s="17"/>
      <x:c r="I22" s="9"/>
      <x:c r="J22" s="16" t="str">
        <x:f>IF(OR(A22="",I22&lt;&gt;"Assigned",COUNT(G22)=0),"",MAX(0,TODAY()-G22))</x:f>
      </x:c>
      <x:c r="K22" s="16" t="str">
        <x:f>IF(A22="","",IF(COUNTIF($A$11:$A$100,A22)&gt;1,"Duplicate tag",IF(OR(B22="",I22=""),"Complete asset",IF(I22="Assigned",IF(COUNT(H22)&gt;0,"Update status",IF(OR(E22="",COUNT(F22)=0,COUNT(G22)=0),"Complete checkout",IF(G22&lt;TODAY(),"Overdue","Checked out"))),IF(I22="Available",IF(AND(COUNT(F22)&gt;0,COUNT(H22)=0),"Add return date","Available"),I22)))))</x:f>
      </x:c>
      <x:c r="L22" s="9"/>
    </x:row>
    <x:row r="23" ht="24" customHeight="1">
      <x:c r="A23" s="9"/>
      <x:c r="B23" s="9"/>
      <x:c r="C23" s="9"/>
      <x:c r="D23" s="9"/>
      <x:c r="E23" s="9"/>
      <x:c r="F23" s="17"/>
      <x:c r="G23" s="17"/>
      <x:c r="H23" s="17"/>
      <x:c r="I23" s="9"/>
      <x:c r="J23" s="16" t="str">
        <x:f>IF(OR(A23="",I23&lt;&gt;"Assigned",COUNT(G23)=0),"",MAX(0,TODAY()-G23))</x:f>
      </x:c>
      <x:c r="K23" s="16" t="str">
        <x:f>IF(A23="","",IF(COUNTIF($A$11:$A$100,A23)&gt;1,"Duplicate tag",IF(OR(B23="",I23=""),"Complete asset",IF(I23="Assigned",IF(COUNT(H23)&gt;0,"Update status",IF(OR(E23="",COUNT(F23)=0,COUNT(G23)=0),"Complete checkout",IF(G23&lt;TODAY(),"Overdue","Checked out"))),IF(I23="Available",IF(AND(COUNT(F23)&gt;0,COUNT(H23)=0),"Add return date","Available"),I23)))))</x:f>
      </x:c>
      <x:c r="L23" s="9"/>
    </x:row>
    <x:row r="24" ht="24" customHeight="1">
      <x:c r="A24" s="9"/>
      <x:c r="B24" s="9"/>
      <x:c r="C24" s="9"/>
      <x:c r="D24" s="9"/>
      <x:c r="E24" s="9"/>
      <x:c r="F24" s="17"/>
      <x:c r="G24" s="17"/>
      <x:c r="H24" s="17"/>
      <x:c r="I24" s="9"/>
      <x:c r="J24" s="16" t="str">
        <x:f>IF(OR(A24="",I24&lt;&gt;"Assigned",COUNT(G24)=0),"",MAX(0,TODAY()-G24))</x:f>
      </x:c>
      <x:c r="K24" s="16" t="str">
        <x:f>IF(A24="","",IF(COUNTIF($A$11:$A$100,A24)&gt;1,"Duplicate tag",IF(OR(B24="",I24=""),"Complete asset",IF(I24="Assigned",IF(COUNT(H24)&gt;0,"Update status",IF(OR(E24="",COUNT(F24)=0,COUNT(G24)=0),"Complete checkout",IF(G24&lt;TODAY(),"Overdue","Checked out"))),IF(I24="Available",IF(AND(COUNT(F24)&gt;0,COUNT(H24)=0),"Add return date","Available"),I24)))))</x:f>
      </x:c>
      <x:c r="L24" s="9"/>
    </x:row>
    <x:row r="25" ht="24" customHeight="1">
      <x:c r="A25" s="9"/>
      <x:c r="B25" s="9"/>
      <x:c r="C25" s="9"/>
      <x:c r="D25" s="9"/>
      <x:c r="E25" s="9"/>
      <x:c r="F25" s="17"/>
      <x:c r="G25" s="17"/>
      <x:c r="H25" s="17"/>
      <x:c r="I25" s="9"/>
      <x:c r="J25" s="16" t="str">
        <x:f>IF(OR(A25="",I25&lt;&gt;"Assigned",COUNT(G25)=0),"",MAX(0,TODAY()-G25))</x:f>
      </x:c>
      <x:c r="K25" s="16" t="str">
        <x:f>IF(A25="","",IF(COUNTIF($A$11:$A$100,A25)&gt;1,"Duplicate tag",IF(OR(B25="",I25=""),"Complete asset",IF(I25="Assigned",IF(COUNT(H25)&gt;0,"Update status",IF(OR(E25="",COUNT(F25)=0,COUNT(G25)=0),"Complete checkout",IF(G25&lt;TODAY(),"Overdue","Checked out"))),IF(I25="Available",IF(AND(COUNT(F25)&gt;0,COUNT(H25)=0),"Add return date","Available"),I25)))))</x:f>
      </x:c>
      <x:c r="L25" s="9"/>
    </x:row>
    <x:row r="26" ht="24" customHeight="1">
      <x:c r="A26" s="9"/>
      <x:c r="B26" s="9"/>
      <x:c r="C26" s="9"/>
      <x:c r="D26" s="9"/>
      <x:c r="E26" s="9"/>
      <x:c r="F26" s="17"/>
      <x:c r="G26" s="17"/>
      <x:c r="H26" s="17"/>
      <x:c r="I26" s="9"/>
      <x:c r="J26" s="16" t="str">
        <x:f>IF(OR(A26="",I26&lt;&gt;"Assigned",COUNT(G26)=0),"",MAX(0,TODAY()-G26))</x:f>
      </x:c>
      <x:c r="K26" s="16" t="str">
        <x:f>IF(A26="","",IF(COUNTIF($A$11:$A$100,A26)&gt;1,"Duplicate tag",IF(OR(B26="",I26=""),"Complete asset",IF(I26="Assigned",IF(COUNT(H26)&gt;0,"Update status",IF(OR(E26="",COUNT(F26)=0,COUNT(G26)=0),"Complete checkout",IF(G26&lt;TODAY(),"Overdue","Checked out"))),IF(I26="Available",IF(AND(COUNT(F26)&gt;0,COUNT(H26)=0),"Add return date","Available"),I26)))))</x:f>
      </x:c>
      <x:c r="L26" s="9"/>
    </x:row>
    <x:row r="27" ht="24" customHeight="1">
      <x:c r="A27" s="9"/>
      <x:c r="B27" s="9"/>
      <x:c r="C27" s="9"/>
      <x:c r="D27" s="9"/>
      <x:c r="E27" s="9"/>
      <x:c r="F27" s="17"/>
      <x:c r="G27" s="17"/>
      <x:c r="H27" s="17"/>
      <x:c r="I27" s="9"/>
      <x:c r="J27" s="16" t="str">
        <x:f>IF(OR(A27="",I27&lt;&gt;"Assigned",COUNT(G27)=0),"",MAX(0,TODAY()-G27))</x:f>
      </x:c>
      <x:c r="K27" s="16" t="str">
        <x:f>IF(A27="","",IF(COUNTIF($A$11:$A$100,A27)&gt;1,"Duplicate tag",IF(OR(B27="",I27=""),"Complete asset",IF(I27="Assigned",IF(COUNT(H27)&gt;0,"Update status",IF(OR(E27="",COUNT(F27)=0,COUNT(G27)=0),"Complete checkout",IF(G27&lt;TODAY(),"Overdue","Checked out"))),IF(I27="Available",IF(AND(COUNT(F27)&gt;0,COUNT(H27)=0),"Add return date","Available"),I27)))))</x:f>
      </x:c>
      <x:c r="L27" s="9"/>
    </x:row>
    <x:row r="28" ht="24" customHeight="1">
      <x:c r="A28" s="9"/>
      <x:c r="B28" s="9"/>
      <x:c r="C28" s="9"/>
      <x:c r="D28" s="9"/>
      <x:c r="E28" s="9"/>
      <x:c r="F28" s="17"/>
      <x:c r="G28" s="17"/>
      <x:c r="H28" s="17"/>
      <x:c r="I28" s="9"/>
      <x:c r="J28" s="16" t="str">
        <x:f>IF(OR(A28="",I28&lt;&gt;"Assigned",COUNT(G28)=0),"",MAX(0,TODAY()-G28))</x:f>
      </x:c>
      <x:c r="K28" s="16" t="str">
        <x:f>IF(A28="","",IF(COUNTIF($A$11:$A$100,A28)&gt;1,"Duplicate tag",IF(OR(B28="",I28=""),"Complete asset",IF(I28="Assigned",IF(COUNT(H28)&gt;0,"Update status",IF(OR(E28="",COUNT(F28)=0,COUNT(G28)=0),"Complete checkout",IF(G28&lt;TODAY(),"Overdue","Checked out"))),IF(I28="Available",IF(AND(COUNT(F28)&gt;0,COUNT(H28)=0),"Add return date","Available"),I28)))))</x:f>
      </x:c>
      <x:c r="L28" s="9"/>
    </x:row>
    <x:row r="29" ht="24" customHeight="1">
      <x:c r="A29" s="9"/>
      <x:c r="B29" s="9"/>
      <x:c r="C29" s="9"/>
      <x:c r="D29" s="9"/>
      <x:c r="E29" s="9"/>
      <x:c r="F29" s="17"/>
      <x:c r="G29" s="17"/>
      <x:c r="H29" s="17"/>
      <x:c r="I29" s="9"/>
      <x:c r="J29" s="16" t="str">
        <x:f>IF(OR(A29="",I29&lt;&gt;"Assigned",COUNT(G29)=0),"",MAX(0,TODAY()-G29))</x:f>
      </x:c>
      <x:c r="K29" s="16" t="str">
        <x:f>IF(A29="","",IF(COUNTIF($A$11:$A$100,A29)&gt;1,"Duplicate tag",IF(OR(B29="",I29=""),"Complete asset",IF(I29="Assigned",IF(COUNT(H29)&gt;0,"Update status",IF(OR(E29="",COUNT(F29)=0,COUNT(G29)=0),"Complete checkout",IF(G29&lt;TODAY(),"Overdue","Checked out"))),IF(I29="Available",IF(AND(COUNT(F29)&gt;0,COUNT(H29)=0),"Add return date","Available"),I29)))))</x:f>
      </x:c>
      <x:c r="L29" s="9"/>
    </x:row>
    <x:row r="30" ht="24" customHeight="1">
      <x:c r="A30" s="9"/>
      <x:c r="B30" s="9"/>
      <x:c r="C30" s="9"/>
      <x:c r="D30" s="9"/>
      <x:c r="E30" s="9"/>
      <x:c r="F30" s="17"/>
      <x:c r="G30" s="17"/>
      <x:c r="H30" s="17"/>
      <x:c r="I30" s="9"/>
      <x:c r="J30" s="16" t="str">
        <x:f>IF(OR(A30="",I30&lt;&gt;"Assigned",COUNT(G30)=0),"",MAX(0,TODAY()-G30))</x:f>
      </x:c>
      <x:c r="K30" s="16" t="str">
        <x:f>IF(A30="","",IF(COUNTIF($A$11:$A$100,A30)&gt;1,"Duplicate tag",IF(OR(B30="",I30=""),"Complete asset",IF(I30="Assigned",IF(COUNT(H30)&gt;0,"Update status",IF(OR(E30="",COUNT(F30)=0,COUNT(G30)=0),"Complete checkout",IF(G30&lt;TODAY(),"Overdue","Checked out"))),IF(I30="Available",IF(AND(COUNT(F30)&gt;0,COUNT(H30)=0),"Add return date","Available"),I30)))))</x:f>
      </x:c>
      <x:c r="L30" s="9"/>
    </x:row>
    <x:row r="31" ht="24" customHeight="1">
      <x:c r="A31" s="9"/>
      <x:c r="B31" s="9"/>
      <x:c r="C31" s="9"/>
      <x:c r="D31" s="9"/>
      <x:c r="E31" s="9"/>
      <x:c r="F31" s="17"/>
      <x:c r="G31" s="17"/>
      <x:c r="H31" s="17"/>
      <x:c r="I31" s="9"/>
      <x:c r="J31" s="16" t="str">
        <x:f>IF(OR(A31="",I31&lt;&gt;"Assigned",COUNT(G31)=0),"",MAX(0,TODAY()-G31))</x:f>
      </x:c>
      <x:c r="K31" s="16" t="str">
        <x:f>IF(A31="","",IF(COUNTIF($A$11:$A$100,A31)&gt;1,"Duplicate tag",IF(OR(B31="",I31=""),"Complete asset",IF(I31="Assigned",IF(COUNT(H31)&gt;0,"Update status",IF(OR(E31="",COUNT(F31)=0,COUNT(G31)=0),"Complete checkout",IF(G31&lt;TODAY(),"Overdue","Checked out"))),IF(I31="Available",IF(AND(COUNT(F31)&gt;0,COUNT(H31)=0),"Add return date","Available"),I31)))))</x:f>
      </x:c>
      <x:c r="L31" s="9"/>
    </x:row>
    <x:row r="32" ht="24" customHeight="1">
      <x:c r="A32" s="9"/>
      <x:c r="B32" s="9"/>
      <x:c r="C32" s="9"/>
      <x:c r="D32" s="9"/>
      <x:c r="E32" s="9"/>
      <x:c r="F32" s="17"/>
      <x:c r="G32" s="17"/>
      <x:c r="H32" s="17"/>
      <x:c r="I32" s="9"/>
      <x:c r="J32" s="16" t="str">
        <x:f>IF(OR(A32="",I32&lt;&gt;"Assigned",COUNT(G32)=0),"",MAX(0,TODAY()-G32))</x:f>
      </x:c>
      <x:c r="K32" s="16" t="str">
        <x:f>IF(A32="","",IF(COUNTIF($A$11:$A$100,A32)&gt;1,"Duplicate tag",IF(OR(B32="",I32=""),"Complete asset",IF(I32="Assigned",IF(COUNT(H32)&gt;0,"Update status",IF(OR(E32="",COUNT(F32)=0,COUNT(G32)=0),"Complete checkout",IF(G32&lt;TODAY(),"Overdue","Checked out"))),IF(I32="Available",IF(AND(COUNT(F32)&gt;0,COUNT(H32)=0),"Add return date","Available"),I32)))))</x:f>
      </x:c>
      <x:c r="L32" s="9"/>
    </x:row>
    <x:row r="33" ht="24" customHeight="1">
      <x:c r="A33" s="9"/>
      <x:c r="B33" s="9"/>
      <x:c r="C33" s="9"/>
      <x:c r="D33" s="9"/>
      <x:c r="E33" s="9"/>
      <x:c r="F33" s="17"/>
      <x:c r="G33" s="17"/>
      <x:c r="H33" s="17"/>
      <x:c r="I33" s="9"/>
      <x:c r="J33" s="16" t="str">
        <x:f>IF(OR(A33="",I33&lt;&gt;"Assigned",COUNT(G33)=0),"",MAX(0,TODAY()-G33))</x:f>
      </x:c>
      <x:c r="K33" s="16" t="str">
        <x:f>IF(A33="","",IF(COUNTIF($A$11:$A$100,A33)&gt;1,"Duplicate tag",IF(OR(B33="",I33=""),"Complete asset",IF(I33="Assigned",IF(COUNT(H33)&gt;0,"Update status",IF(OR(E33="",COUNT(F33)=0,COUNT(G33)=0),"Complete checkout",IF(G33&lt;TODAY(),"Overdue","Checked out"))),IF(I33="Available",IF(AND(COUNT(F33)&gt;0,COUNT(H33)=0),"Add return date","Available"),I33)))))</x:f>
      </x:c>
      <x:c r="L33" s="9"/>
    </x:row>
    <x:row r="34" ht="24" customHeight="1">
      <x:c r="A34" s="9"/>
      <x:c r="B34" s="9"/>
      <x:c r="C34" s="9"/>
      <x:c r="D34" s="9"/>
      <x:c r="E34" s="9"/>
      <x:c r="F34" s="17"/>
      <x:c r="G34" s="17"/>
      <x:c r="H34" s="17"/>
      <x:c r="I34" s="9"/>
      <x:c r="J34" s="16" t="str">
        <x:f>IF(OR(A34="",I34&lt;&gt;"Assigned",COUNT(G34)=0),"",MAX(0,TODAY()-G34))</x:f>
      </x:c>
      <x:c r="K34" s="16" t="str">
        <x:f>IF(A34="","",IF(COUNTIF($A$11:$A$100,A34)&gt;1,"Duplicate tag",IF(OR(B34="",I34=""),"Complete asset",IF(I34="Assigned",IF(COUNT(H34)&gt;0,"Update status",IF(OR(E34="",COUNT(F34)=0,COUNT(G34)=0),"Complete checkout",IF(G34&lt;TODAY(),"Overdue","Checked out"))),IF(I34="Available",IF(AND(COUNT(F34)&gt;0,COUNT(H34)=0),"Add return date","Available"),I34)))))</x:f>
      </x:c>
      <x:c r="L34" s="9"/>
    </x:row>
    <x:row r="35" ht="24" customHeight="1">
      <x:c r="A35" s="9"/>
      <x:c r="B35" s="9"/>
      <x:c r="C35" s="9"/>
      <x:c r="D35" s="9"/>
      <x:c r="E35" s="9"/>
      <x:c r="F35" s="17"/>
      <x:c r="G35" s="17"/>
      <x:c r="H35" s="17"/>
      <x:c r="I35" s="9"/>
      <x:c r="J35" s="16" t="str">
        <x:f>IF(OR(A35="",I35&lt;&gt;"Assigned",COUNT(G35)=0),"",MAX(0,TODAY()-G35))</x:f>
      </x:c>
      <x:c r="K35" s="16" t="str">
        <x:f>IF(A35="","",IF(COUNTIF($A$11:$A$100,A35)&gt;1,"Duplicate tag",IF(OR(B35="",I35=""),"Complete asset",IF(I35="Assigned",IF(COUNT(H35)&gt;0,"Update status",IF(OR(E35="",COUNT(F35)=0,COUNT(G35)=0),"Complete checkout",IF(G35&lt;TODAY(),"Overdue","Checked out"))),IF(I35="Available",IF(AND(COUNT(F35)&gt;0,COUNT(H35)=0),"Add return date","Available"),I35)))))</x:f>
      </x:c>
      <x:c r="L35" s="9"/>
    </x:row>
    <x:row r="36" ht="24" customHeight="1">
      <x:c r="A36" s="9"/>
      <x:c r="B36" s="9"/>
      <x:c r="C36" s="9"/>
      <x:c r="D36" s="9"/>
      <x:c r="E36" s="9"/>
      <x:c r="F36" s="17"/>
      <x:c r="G36" s="17"/>
      <x:c r="H36" s="17"/>
      <x:c r="I36" s="9"/>
      <x:c r="J36" s="16" t="str">
        <x:f>IF(OR(A36="",I36&lt;&gt;"Assigned",COUNT(G36)=0),"",MAX(0,TODAY()-G36))</x:f>
      </x:c>
      <x:c r="K36" s="16" t="str">
        <x:f>IF(A36="","",IF(COUNTIF($A$11:$A$100,A36)&gt;1,"Duplicate tag",IF(OR(B36="",I36=""),"Complete asset",IF(I36="Assigned",IF(COUNT(H36)&gt;0,"Update status",IF(OR(E36="",COUNT(F36)=0,COUNT(G36)=0),"Complete checkout",IF(G36&lt;TODAY(),"Overdue","Checked out"))),IF(I36="Available",IF(AND(COUNT(F36)&gt;0,COUNT(H36)=0),"Add return date","Available"),I36)))))</x:f>
      </x:c>
      <x:c r="L36" s="9"/>
    </x:row>
    <x:row r="37" ht="24" customHeight="1">
      <x:c r="A37" s="9"/>
      <x:c r="B37" s="9"/>
      <x:c r="C37" s="9"/>
      <x:c r="D37" s="9"/>
      <x:c r="E37" s="9"/>
      <x:c r="F37" s="17"/>
      <x:c r="G37" s="17"/>
      <x:c r="H37" s="17"/>
      <x:c r="I37" s="9"/>
      <x:c r="J37" s="16" t="str">
        <x:f>IF(OR(A37="",I37&lt;&gt;"Assigned",COUNT(G37)=0),"",MAX(0,TODAY()-G37))</x:f>
      </x:c>
      <x:c r="K37" s="16" t="str">
        <x:f>IF(A37="","",IF(COUNTIF($A$11:$A$100,A37)&gt;1,"Duplicate tag",IF(OR(B37="",I37=""),"Complete asset",IF(I37="Assigned",IF(COUNT(H37)&gt;0,"Update status",IF(OR(E37="",COUNT(F37)=0,COUNT(G37)=0),"Complete checkout",IF(G37&lt;TODAY(),"Overdue","Checked out"))),IF(I37="Available",IF(AND(COUNT(F37)&gt;0,COUNT(H37)=0),"Add return date","Available"),I37)))))</x:f>
      </x:c>
      <x:c r="L37" s="9"/>
    </x:row>
    <x:row r="38" ht="24" customHeight="1">
      <x:c r="A38" s="9"/>
      <x:c r="B38" s="9"/>
      <x:c r="C38" s="9"/>
      <x:c r="D38" s="9"/>
      <x:c r="E38" s="9"/>
      <x:c r="F38" s="17"/>
      <x:c r="G38" s="17"/>
      <x:c r="H38" s="17"/>
      <x:c r="I38" s="9"/>
      <x:c r="J38" s="16" t="str">
        <x:f>IF(OR(A38="",I38&lt;&gt;"Assigned",COUNT(G38)=0),"",MAX(0,TODAY()-G38))</x:f>
      </x:c>
      <x:c r="K38" s="16" t="str">
        <x:f>IF(A38="","",IF(COUNTIF($A$11:$A$100,A38)&gt;1,"Duplicate tag",IF(OR(B38="",I38=""),"Complete asset",IF(I38="Assigned",IF(COUNT(H38)&gt;0,"Update status",IF(OR(E38="",COUNT(F38)=0,COUNT(G38)=0),"Complete checkout",IF(G38&lt;TODAY(),"Overdue","Checked out"))),IF(I38="Available",IF(AND(COUNT(F38)&gt;0,COUNT(H38)=0),"Add return date","Available"),I38)))))</x:f>
      </x:c>
      <x:c r="L38" s="9"/>
    </x:row>
    <x:row r="39" ht="24" customHeight="1">
      <x:c r="A39" s="9"/>
      <x:c r="B39" s="9"/>
      <x:c r="C39" s="9"/>
      <x:c r="D39" s="9"/>
      <x:c r="E39" s="9"/>
      <x:c r="F39" s="17"/>
      <x:c r="G39" s="17"/>
      <x:c r="H39" s="17"/>
      <x:c r="I39" s="9"/>
      <x:c r="J39" s="16" t="str">
        <x:f>IF(OR(A39="",I39&lt;&gt;"Assigned",COUNT(G39)=0),"",MAX(0,TODAY()-G39))</x:f>
      </x:c>
      <x:c r="K39" s="16" t="str">
        <x:f>IF(A39="","",IF(COUNTIF($A$11:$A$100,A39)&gt;1,"Duplicate tag",IF(OR(B39="",I39=""),"Complete asset",IF(I39="Assigned",IF(COUNT(H39)&gt;0,"Update status",IF(OR(E39="",COUNT(F39)=0,COUNT(G39)=0),"Complete checkout",IF(G39&lt;TODAY(),"Overdue","Checked out"))),IF(I39="Available",IF(AND(COUNT(F39)&gt;0,COUNT(H39)=0),"Add return date","Available"),I39)))))</x:f>
      </x:c>
      <x:c r="L39" s="9"/>
    </x:row>
    <x:row r="40" ht="24" customHeight="1">
      <x:c r="A40" s="9"/>
      <x:c r="B40" s="9"/>
      <x:c r="C40" s="9"/>
      <x:c r="D40" s="9"/>
      <x:c r="E40" s="9"/>
      <x:c r="F40" s="17"/>
      <x:c r="G40" s="17"/>
      <x:c r="H40" s="17"/>
      <x:c r="I40" s="9"/>
      <x:c r="J40" s="16" t="str">
        <x:f>IF(OR(A40="",I40&lt;&gt;"Assigned",COUNT(G40)=0),"",MAX(0,TODAY()-G40))</x:f>
      </x:c>
      <x:c r="K40" s="16" t="str">
        <x:f>IF(A40="","",IF(COUNTIF($A$11:$A$100,A40)&gt;1,"Duplicate tag",IF(OR(B40="",I40=""),"Complete asset",IF(I40="Assigned",IF(COUNT(H40)&gt;0,"Update status",IF(OR(E40="",COUNT(F40)=0,COUNT(G40)=0),"Complete checkout",IF(G40&lt;TODAY(),"Overdue","Checked out"))),IF(I40="Available",IF(AND(COUNT(F40)&gt;0,COUNT(H40)=0),"Add return date","Available"),I40)))))</x:f>
      </x:c>
      <x:c r="L40" s="9"/>
    </x:row>
    <x:row r="41" ht="24" customHeight="1">
      <x:c r="A41" s="9"/>
      <x:c r="B41" s="9"/>
      <x:c r="C41" s="9"/>
      <x:c r="D41" s="9"/>
      <x:c r="E41" s="9"/>
      <x:c r="F41" s="17"/>
      <x:c r="G41" s="17"/>
      <x:c r="H41" s="17"/>
      <x:c r="I41" s="9"/>
      <x:c r="J41" s="16" t="str">
        <x:f>IF(OR(A41="",I41&lt;&gt;"Assigned",COUNT(G41)=0),"",MAX(0,TODAY()-G41))</x:f>
      </x:c>
      <x:c r="K41" s="16" t="str">
        <x:f>IF(A41="","",IF(COUNTIF($A$11:$A$100,A41)&gt;1,"Duplicate tag",IF(OR(B41="",I41=""),"Complete asset",IF(I41="Assigned",IF(COUNT(H41)&gt;0,"Update status",IF(OR(E41="",COUNT(F41)=0,COUNT(G41)=0),"Complete checkout",IF(G41&lt;TODAY(),"Overdue","Checked out"))),IF(I41="Available",IF(AND(COUNT(F41)&gt;0,COUNT(H41)=0),"Add return date","Available"),I41)))))</x:f>
      </x:c>
      <x:c r="L41" s="9"/>
    </x:row>
    <x:row r="42" ht="24" customHeight="1">
      <x:c r="A42" s="9"/>
      <x:c r="B42" s="9"/>
      <x:c r="C42" s="9"/>
      <x:c r="D42" s="9"/>
      <x:c r="E42" s="9"/>
      <x:c r="F42" s="17"/>
      <x:c r="G42" s="17"/>
      <x:c r="H42" s="17"/>
      <x:c r="I42" s="9"/>
      <x:c r="J42" s="16" t="str">
        <x:f>IF(OR(A42="",I42&lt;&gt;"Assigned",COUNT(G42)=0),"",MAX(0,TODAY()-G42))</x:f>
      </x:c>
      <x:c r="K42" s="16" t="str">
        <x:f>IF(A42="","",IF(COUNTIF($A$11:$A$100,A42)&gt;1,"Duplicate tag",IF(OR(B42="",I42=""),"Complete asset",IF(I42="Assigned",IF(COUNT(H42)&gt;0,"Update status",IF(OR(E42="",COUNT(F42)=0,COUNT(G42)=0),"Complete checkout",IF(G42&lt;TODAY(),"Overdue","Checked out"))),IF(I42="Available",IF(AND(COUNT(F42)&gt;0,COUNT(H42)=0),"Add return date","Available"),I42)))))</x:f>
      </x:c>
      <x:c r="L42" s="9"/>
    </x:row>
    <x:row r="43" ht="24" customHeight="1">
      <x:c r="A43" s="9"/>
      <x:c r="B43" s="9"/>
      <x:c r="C43" s="9"/>
      <x:c r="D43" s="9"/>
      <x:c r="E43" s="9"/>
      <x:c r="F43" s="17"/>
      <x:c r="G43" s="17"/>
      <x:c r="H43" s="17"/>
      <x:c r="I43" s="9"/>
      <x:c r="J43" s="16" t="str">
        <x:f>IF(OR(A43="",I43&lt;&gt;"Assigned",COUNT(G43)=0),"",MAX(0,TODAY()-G43))</x:f>
      </x:c>
      <x:c r="K43" s="16" t="str">
        <x:f>IF(A43="","",IF(COUNTIF($A$11:$A$100,A43)&gt;1,"Duplicate tag",IF(OR(B43="",I43=""),"Complete asset",IF(I43="Assigned",IF(COUNT(H43)&gt;0,"Update status",IF(OR(E43="",COUNT(F43)=0,COUNT(G43)=0),"Complete checkout",IF(G43&lt;TODAY(),"Overdue","Checked out"))),IF(I43="Available",IF(AND(COUNT(F43)&gt;0,COUNT(H43)=0),"Add return date","Available"),I43)))))</x:f>
      </x:c>
      <x:c r="L43" s="9"/>
    </x:row>
    <x:row r="44" ht="24" customHeight="1">
      <x:c r="A44" s="9"/>
      <x:c r="B44" s="9"/>
      <x:c r="C44" s="9"/>
      <x:c r="D44" s="9"/>
      <x:c r="E44" s="9"/>
      <x:c r="F44" s="17"/>
      <x:c r="G44" s="17"/>
      <x:c r="H44" s="17"/>
      <x:c r="I44" s="9"/>
      <x:c r="J44" s="16" t="str">
        <x:f>IF(OR(A44="",I44&lt;&gt;"Assigned",COUNT(G44)=0),"",MAX(0,TODAY()-G44))</x:f>
      </x:c>
      <x:c r="K44" s="16" t="str">
        <x:f>IF(A44="","",IF(COUNTIF($A$11:$A$100,A44)&gt;1,"Duplicate tag",IF(OR(B44="",I44=""),"Complete asset",IF(I44="Assigned",IF(COUNT(H44)&gt;0,"Update status",IF(OR(E44="",COUNT(F44)=0,COUNT(G44)=0),"Complete checkout",IF(G44&lt;TODAY(),"Overdue","Checked out"))),IF(I44="Available",IF(AND(COUNT(F44)&gt;0,COUNT(H44)=0),"Add return date","Available"),I44)))))</x:f>
      </x:c>
      <x:c r="L44" s="9"/>
    </x:row>
    <x:row r="45" ht="24" customHeight="1">
      <x:c r="A45" s="9"/>
      <x:c r="B45" s="9"/>
      <x:c r="C45" s="9"/>
      <x:c r="D45" s="9"/>
      <x:c r="E45" s="9"/>
      <x:c r="F45" s="17"/>
      <x:c r="G45" s="17"/>
      <x:c r="H45" s="17"/>
      <x:c r="I45" s="9"/>
      <x:c r="J45" s="16" t="str">
        <x:f>IF(OR(A45="",I45&lt;&gt;"Assigned",COUNT(G45)=0),"",MAX(0,TODAY()-G45))</x:f>
      </x:c>
      <x:c r="K45" s="16" t="str">
        <x:f>IF(A45="","",IF(COUNTIF($A$11:$A$100,A45)&gt;1,"Duplicate tag",IF(OR(B45="",I45=""),"Complete asset",IF(I45="Assigned",IF(COUNT(H45)&gt;0,"Update status",IF(OR(E45="",COUNT(F45)=0,COUNT(G45)=0),"Complete checkout",IF(G45&lt;TODAY(),"Overdue","Checked out"))),IF(I45="Available",IF(AND(COUNT(F45)&gt;0,COUNT(H45)=0),"Add return date","Available"),I45)))))</x:f>
      </x:c>
      <x:c r="L45" s="9"/>
    </x:row>
    <x:row r="46" ht="24" customHeight="1">
      <x:c r="A46" s="9"/>
      <x:c r="B46" s="9"/>
      <x:c r="C46" s="9"/>
      <x:c r="D46" s="9"/>
      <x:c r="E46" s="9"/>
      <x:c r="F46" s="17"/>
      <x:c r="G46" s="17"/>
      <x:c r="H46" s="17"/>
      <x:c r="I46" s="9"/>
      <x:c r="J46" s="16" t="str">
        <x:f>IF(OR(A46="",I46&lt;&gt;"Assigned",COUNT(G46)=0),"",MAX(0,TODAY()-G46))</x:f>
      </x:c>
      <x:c r="K46" s="16" t="str">
        <x:f>IF(A46="","",IF(COUNTIF($A$11:$A$100,A46)&gt;1,"Duplicate tag",IF(OR(B46="",I46=""),"Complete asset",IF(I46="Assigned",IF(COUNT(H46)&gt;0,"Update status",IF(OR(E46="",COUNT(F46)=0,COUNT(G46)=0),"Complete checkout",IF(G46&lt;TODAY(),"Overdue","Checked out"))),IF(I46="Available",IF(AND(COUNT(F46)&gt;0,COUNT(H46)=0),"Add return date","Available"),I46)))))</x:f>
      </x:c>
      <x:c r="L46" s="9"/>
    </x:row>
    <x:row r="47" ht="24" customHeight="1">
      <x:c r="A47" s="9"/>
      <x:c r="B47" s="9"/>
      <x:c r="C47" s="9"/>
      <x:c r="D47" s="9"/>
      <x:c r="E47" s="9"/>
      <x:c r="F47" s="17"/>
      <x:c r="G47" s="17"/>
      <x:c r="H47" s="17"/>
      <x:c r="I47" s="9"/>
      <x:c r="J47" s="16" t="str">
        <x:f>IF(OR(A47="",I47&lt;&gt;"Assigned",COUNT(G47)=0),"",MAX(0,TODAY()-G47))</x:f>
      </x:c>
      <x:c r="K47" s="16" t="str">
        <x:f>IF(A47="","",IF(COUNTIF($A$11:$A$100,A47)&gt;1,"Duplicate tag",IF(OR(B47="",I47=""),"Complete asset",IF(I47="Assigned",IF(COUNT(H47)&gt;0,"Update status",IF(OR(E47="",COUNT(F47)=0,COUNT(G47)=0),"Complete checkout",IF(G47&lt;TODAY(),"Overdue","Checked out"))),IF(I47="Available",IF(AND(COUNT(F47)&gt;0,COUNT(H47)=0),"Add return date","Available"),I47)))))</x:f>
      </x:c>
      <x:c r="L47" s="9"/>
    </x:row>
    <x:row r="48" ht="24" customHeight="1">
      <x:c r="A48" s="9"/>
      <x:c r="B48" s="9"/>
      <x:c r="C48" s="9"/>
      <x:c r="D48" s="9"/>
      <x:c r="E48" s="9"/>
      <x:c r="F48" s="17"/>
      <x:c r="G48" s="17"/>
      <x:c r="H48" s="17"/>
      <x:c r="I48" s="9"/>
      <x:c r="J48" s="16" t="str">
        <x:f>IF(OR(A48="",I48&lt;&gt;"Assigned",COUNT(G48)=0),"",MAX(0,TODAY()-G48))</x:f>
      </x:c>
      <x:c r="K48" s="16" t="str">
        <x:f>IF(A48="","",IF(COUNTIF($A$11:$A$100,A48)&gt;1,"Duplicate tag",IF(OR(B48="",I48=""),"Complete asset",IF(I48="Assigned",IF(COUNT(H48)&gt;0,"Update status",IF(OR(E48="",COUNT(F48)=0,COUNT(G48)=0),"Complete checkout",IF(G48&lt;TODAY(),"Overdue","Checked out"))),IF(I48="Available",IF(AND(COUNT(F48)&gt;0,COUNT(H48)=0),"Add return date","Available"),I48)))))</x:f>
      </x:c>
      <x:c r="L48" s="9"/>
    </x:row>
    <x:row r="49" ht="24" customHeight="1">
      <x:c r="A49" s="9"/>
      <x:c r="B49" s="9"/>
      <x:c r="C49" s="9"/>
      <x:c r="D49" s="9"/>
      <x:c r="E49" s="9"/>
      <x:c r="F49" s="17"/>
      <x:c r="G49" s="17"/>
      <x:c r="H49" s="17"/>
      <x:c r="I49" s="9"/>
      <x:c r="J49" s="16" t="str">
        <x:f>IF(OR(A49="",I49&lt;&gt;"Assigned",COUNT(G49)=0),"",MAX(0,TODAY()-G49))</x:f>
      </x:c>
      <x:c r="K49" s="16" t="str">
        <x:f>IF(A49="","",IF(COUNTIF($A$11:$A$100,A49)&gt;1,"Duplicate tag",IF(OR(B49="",I49=""),"Complete asset",IF(I49="Assigned",IF(COUNT(H49)&gt;0,"Update status",IF(OR(E49="",COUNT(F49)=0,COUNT(G49)=0),"Complete checkout",IF(G49&lt;TODAY(),"Overdue","Checked out"))),IF(I49="Available",IF(AND(COUNT(F49)&gt;0,COUNT(H49)=0),"Add return date","Available"),I49)))))</x:f>
      </x:c>
      <x:c r="L49" s="9"/>
    </x:row>
    <x:row r="50" ht="24" customHeight="1">
      <x:c r="A50" s="9"/>
      <x:c r="B50" s="9"/>
      <x:c r="C50" s="9"/>
      <x:c r="D50" s="9"/>
      <x:c r="E50" s="9"/>
      <x:c r="F50" s="17"/>
      <x:c r="G50" s="17"/>
      <x:c r="H50" s="17"/>
      <x:c r="I50" s="9"/>
      <x:c r="J50" s="16" t="str">
        <x:f>IF(OR(A50="",I50&lt;&gt;"Assigned",COUNT(G50)=0),"",MAX(0,TODAY()-G50))</x:f>
      </x:c>
      <x:c r="K50" s="16" t="str">
        <x:f>IF(A50="","",IF(COUNTIF($A$11:$A$100,A50)&gt;1,"Duplicate tag",IF(OR(B50="",I50=""),"Complete asset",IF(I50="Assigned",IF(COUNT(H50)&gt;0,"Update status",IF(OR(E50="",COUNT(F50)=0,COUNT(G50)=0),"Complete checkout",IF(G50&lt;TODAY(),"Overdue","Checked out"))),IF(I50="Available",IF(AND(COUNT(F50)&gt;0,COUNT(H50)=0),"Add return date","Available"),I50)))))</x:f>
      </x:c>
      <x:c r="L50" s="9"/>
    </x:row>
    <x:row r="51" ht="24" customHeight="1">
      <x:c r="A51" s="9"/>
      <x:c r="B51" s="9"/>
      <x:c r="C51" s="9"/>
      <x:c r="D51" s="9"/>
      <x:c r="E51" s="9"/>
      <x:c r="F51" s="17"/>
      <x:c r="G51" s="17"/>
      <x:c r="H51" s="17"/>
      <x:c r="I51" s="9"/>
      <x:c r="J51" s="16" t="str">
        <x:f>IF(OR(A51="",I51&lt;&gt;"Assigned",COUNT(G51)=0),"",MAX(0,TODAY()-G51))</x:f>
      </x:c>
      <x:c r="K51" s="16" t="str">
        <x:f>IF(A51="","",IF(COUNTIF($A$11:$A$100,A51)&gt;1,"Duplicate tag",IF(OR(B51="",I51=""),"Complete asset",IF(I51="Assigned",IF(COUNT(H51)&gt;0,"Update status",IF(OR(E51="",COUNT(F51)=0,COUNT(G51)=0),"Complete checkout",IF(G51&lt;TODAY(),"Overdue","Checked out"))),IF(I51="Available",IF(AND(COUNT(F51)&gt;0,COUNT(H51)=0),"Add return date","Available"),I51)))))</x:f>
      </x:c>
      <x:c r="L51" s="9"/>
    </x:row>
    <x:row r="52" ht="24" customHeight="1">
      <x:c r="A52" s="9"/>
      <x:c r="B52" s="9"/>
      <x:c r="C52" s="9"/>
      <x:c r="D52" s="9"/>
      <x:c r="E52" s="9"/>
      <x:c r="F52" s="17"/>
      <x:c r="G52" s="17"/>
      <x:c r="H52" s="17"/>
      <x:c r="I52" s="9"/>
      <x:c r="J52" s="16" t="str">
        <x:f>IF(OR(A52="",I52&lt;&gt;"Assigned",COUNT(G52)=0),"",MAX(0,TODAY()-G52))</x:f>
      </x:c>
      <x:c r="K52" s="16" t="str">
        <x:f>IF(A52="","",IF(COUNTIF($A$11:$A$100,A52)&gt;1,"Duplicate tag",IF(OR(B52="",I52=""),"Complete asset",IF(I52="Assigned",IF(COUNT(H52)&gt;0,"Update status",IF(OR(E52="",COUNT(F52)=0,COUNT(G52)=0),"Complete checkout",IF(G52&lt;TODAY(),"Overdue","Checked out"))),IF(I52="Available",IF(AND(COUNT(F52)&gt;0,COUNT(H52)=0),"Add return date","Available"),I52)))))</x:f>
      </x:c>
      <x:c r="L52" s="9"/>
    </x:row>
    <x:row r="53" ht="24" customHeight="1">
      <x:c r="A53" s="9"/>
      <x:c r="B53" s="9"/>
      <x:c r="C53" s="9"/>
      <x:c r="D53" s="9"/>
      <x:c r="E53" s="9"/>
      <x:c r="F53" s="17"/>
      <x:c r="G53" s="17"/>
      <x:c r="H53" s="17"/>
      <x:c r="I53" s="9"/>
      <x:c r="J53" s="16" t="str">
        <x:f>IF(OR(A53="",I53&lt;&gt;"Assigned",COUNT(G53)=0),"",MAX(0,TODAY()-G53))</x:f>
      </x:c>
      <x:c r="K53" s="16" t="str">
        <x:f>IF(A53="","",IF(COUNTIF($A$11:$A$100,A53)&gt;1,"Duplicate tag",IF(OR(B53="",I53=""),"Complete asset",IF(I53="Assigned",IF(COUNT(H53)&gt;0,"Update status",IF(OR(E53="",COUNT(F53)=0,COUNT(G53)=0),"Complete checkout",IF(G53&lt;TODAY(),"Overdue","Checked out"))),IF(I53="Available",IF(AND(COUNT(F53)&gt;0,COUNT(H53)=0),"Add return date","Available"),I53)))))</x:f>
      </x:c>
      <x:c r="L53" s="9"/>
    </x:row>
    <x:row r="54" ht="24" customHeight="1">
      <x:c r="A54" s="9"/>
      <x:c r="B54" s="9"/>
      <x:c r="C54" s="9"/>
      <x:c r="D54" s="9"/>
      <x:c r="E54" s="9"/>
      <x:c r="F54" s="17"/>
      <x:c r="G54" s="17"/>
      <x:c r="H54" s="17"/>
      <x:c r="I54" s="9"/>
      <x:c r="J54" s="16" t="str">
        <x:f>IF(OR(A54="",I54&lt;&gt;"Assigned",COUNT(G54)=0),"",MAX(0,TODAY()-G54))</x:f>
      </x:c>
      <x:c r="K54" s="16" t="str">
        <x:f>IF(A54="","",IF(COUNTIF($A$11:$A$100,A54)&gt;1,"Duplicate tag",IF(OR(B54="",I54=""),"Complete asset",IF(I54="Assigned",IF(COUNT(H54)&gt;0,"Update status",IF(OR(E54="",COUNT(F54)=0,COUNT(G54)=0),"Complete checkout",IF(G54&lt;TODAY(),"Overdue","Checked out"))),IF(I54="Available",IF(AND(COUNT(F54)&gt;0,COUNT(H54)=0),"Add return date","Available"),I54)))))</x:f>
      </x:c>
      <x:c r="L54" s="9"/>
    </x:row>
    <x:row r="55" ht="24" customHeight="1">
      <x:c r="A55" s="9"/>
      <x:c r="B55" s="9"/>
      <x:c r="C55" s="9"/>
      <x:c r="D55" s="9"/>
      <x:c r="E55" s="9"/>
      <x:c r="F55" s="17"/>
      <x:c r="G55" s="17"/>
      <x:c r="H55" s="17"/>
      <x:c r="I55" s="9"/>
      <x:c r="J55" s="16" t="str">
        <x:f>IF(OR(A55="",I55&lt;&gt;"Assigned",COUNT(G55)=0),"",MAX(0,TODAY()-G55))</x:f>
      </x:c>
      <x:c r="K55" s="16" t="str">
        <x:f>IF(A55="","",IF(COUNTIF($A$11:$A$100,A55)&gt;1,"Duplicate tag",IF(OR(B55="",I55=""),"Complete asset",IF(I55="Assigned",IF(COUNT(H55)&gt;0,"Update status",IF(OR(E55="",COUNT(F55)=0,COUNT(G55)=0),"Complete checkout",IF(G55&lt;TODAY(),"Overdue","Checked out"))),IF(I55="Available",IF(AND(COUNT(F55)&gt;0,COUNT(H55)=0),"Add return date","Available"),I55)))))</x:f>
      </x:c>
      <x:c r="L55" s="9"/>
    </x:row>
    <x:row r="56" ht="24" customHeight="1">
      <x:c r="A56" s="9"/>
      <x:c r="B56" s="9"/>
      <x:c r="C56" s="9"/>
      <x:c r="D56" s="9"/>
      <x:c r="E56" s="9"/>
      <x:c r="F56" s="17"/>
      <x:c r="G56" s="17"/>
      <x:c r="H56" s="17"/>
      <x:c r="I56" s="9"/>
      <x:c r="J56" s="16" t="str">
        <x:f>IF(OR(A56="",I56&lt;&gt;"Assigned",COUNT(G56)=0),"",MAX(0,TODAY()-G56))</x:f>
      </x:c>
      <x:c r="K56" s="16" t="str">
        <x:f>IF(A56="","",IF(COUNTIF($A$11:$A$100,A56)&gt;1,"Duplicate tag",IF(OR(B56="",I56=""),"Complete asset",IF(I56="Assigned",IF(COUNT(H56)&gt;0,"Update status",IF(OR(E56="",COUNT(F56)=0,COUNT(G56)=0),"Complete checkout",IF(G56&lt;TODAY(),"Overdue","Checked out"))),IF(I56="Available",IF(AND(COUNT(F56)&gt;0,COUNT(H56)=0),"Add return date","Available"),I56)))))</x:f>
      </x:c>
      <x:c r="L56" s="9"/>
    </x:row>
    <x:row r="57" ht="24" customHeight="1">
      <x:c r="A57" s="9"/>
      <x:c r="B57" s="9"/>
      <x:c r="C57" s="9"/>
      <x:c r="D57" s="9"/>
      <x:c r="E57" s="9"/>
      <x:c r="F57" s="17"/>
      <x:c r="G57" s="17"/>
      <x:c r="H57" s="17"/>
      <x:c r="I57" s="9"/>
      <x:c r="J57" s="16" t="str">
        <x:f>IF(OR(A57="",I57&lt;&gt;"Assigned",COUNT(G57)=0),"",MAX(0,TODAY()-G57))</x:f>
      </x:c>
      <x:c r="K57" s="16" t="str">
        <x:f>IF(A57="","",IF(COUNTIF($A$11:$A$100,A57)&gt;1,"Duplicate tag",IF(OR(B57="",I57=""),"Complete asset",IF(I57="Assigned",IF(COUNT(H57)&gt;0,"Update status",IF(OR(E57="",COUNT(F57)=0,COUNT(G57)=0),"Complete checkout",IF(G57&lt;TODAY(),"Overdue","Checked out"))),IF(I57="Available",IF(AND(COUNT(F57)&gt;0,COUNT(H57)=0),"Add return date","Available"),I57)))))</x:f>
      </x:c>
      <x:c r="L57" s="9"/>
    </x:row>
    <x:row r="58" ht="24" customHeight="1">
      <x:c r="A58" s="9"/>
      <x:c r="B58" s="9"/>
      <x:c r="C58" s="9"/>
      <x:c r="D58" s="9"/>
      <x:c r="E58" s="9"/>
      <x:c r="F58" s="17"/>
      <x:c r="G58" s="17"/>
      <x:c r="H58" s="17"/>
      <x:c r="I58" s="9"/>
      <x:c r="J58" s="16" t="str">
        <x:f>IF(OR(A58="",I58&lt;&gt;"Assigned",COUNT(G58)=0),"",MAX(0,TODAY()-G58))</x:f>
      </x:c>
      <x:c r="K58" s="16" t="str">
        <x:f>IF(A58="","",IF(COUNTIF($A$11:$A$100,A58)&gt;1,"Duplicate tag",IF(OR(B58="",I58=""),"Complete asset",IF(I58="Assigned",IF(COUNT(H58)&gt;0,"Update status",IF(OR(E58="",COUNT(F58)=0,COUNT(G58)=0),"Complete checkout",IF(G58&lt;TODAY(),"Overdue","Checked out"))),IF(I58="Available",IF(AND(COUNT(F58)&gt;0,COUNT(H58)=0),"Add return date","Available"),I58)))))</x:f>
      </x:c>
      <x:c r="L58" s="9"/>
    </x:row>
    <x:row r="59" ht="24" customHeight="1">
      <x:c r="A59" s="9"/>
      <x:c r="B59" s="9"/>
      <x:c r="C59" s="9"/>
      <x:c r="D59" s="9"/>
      <x:c r="E59" s="9"/>
      <x:c r="F59" s="17"/>
      <x:c r="G59" s="17"/>
      <x:c r="H59" s="17"/>
      <x:c r="I59" s="9"/>
      <x:c r="J59" s="16" t="str">
        <x:f>IF(OR(A59="",I59&lt;&gt;"Assigned",COUNT(G59)=0),"",MAX(0,TODAY()-G59))</x:f>
      </x:c>
      <x:c r="K59" s="16" t="str">
        <x:f>IF(A59="","",IF(COUNTIF($A$11:$A$100,A59)&gt;1,"Duplicate tag",IF(OR(B59="",I59=""),"Complete asset",IF(I59="Assigned",IF(COUNT(H59)&gt;0,"Update status",IF(OR(E59="",COUNT(F59)=0,COUNT(G59)=0),"Complete checkout",IF(G59&lt;TODAY(),"Overdue","Checked out"))),IF(I59="Available",IF(AND(COUNT(F59)&gt;0,COUNT(H59)=0),"Add return date","Available"),I59)))))</x:f>
      </x:c>
      <x:c r="L59" s="9"/>
    </x:row>
    <x:row r="60" ht="24" customHeight="1">
      <x:c r="A60" s="9"/>
      <x:c r="B60" s="9"/>
      <x:c r="C60" s="9"/>
      <x:c r="D60" s="9"/>
      <x:c r="E60" s="9"/>
      <x:c r="F60" s="17"/>
      <x:c r="G60" s="17"/>
      <x:c r="H60" s="17"/>
      <x:c r="I60" s="9"/>
      <x:c r="J60" s="16" t="str">
        <x:f>IF(OR(A60="",I60&lt;&gt;"Assigned",COUNT(G60)=0),"",MAX(0,TODAY()-G60))</x:f>
      </x:c>
      <x:c r="K60" s="16" t="str">
        <x:f>IF(A60="","",IF(COUNTIF($A$11:$A$100,A60)&gt;1,"Duplicate tag",IF(OR(B60="",I60=""),"Complete asset",IF(I60="Assigned",IF(COUNT(H60)&gt;0,"Update status",IF(OR(E60="",COUNT(F60)=0,COUNT(G60)=0),"Complete checkout",IF(G60&lt;TODAY(),"Overdue","Checked out"))),IF(I60="Available",IF(AND(COUNT(F60)&gt;0,COUNT(H60)=0),"Add return date","Available"),I60)))))</x:f>
      </x:c>
      <x:c r="L60" s="9"/>
    </x:row>
    <x:row r="61" ht="24" customHeight="1">
      <x:c r="A61" s="9"/>
      <x:c r="B61" s="9"/>
      <x:c r="C61" s="9"/>
      <x:c r="D61" s="9"/>
      <x:c r="E61" s="9"/>
      <x:c r="F61" s="17"/>
      <x:c r="G61" s="17"/>
      <x:c r="H61" s="17"/>
      <x:c r="I61" s="9"/>
      <x:c r="J61" s="16" t="str">
        <x:f>IF(OR(A61="",I61&lt;&gt;"Assigned",COUNT(G61)=0),"",MAX(0,TODAY()-G61))</x:f>
      </x:c>
      <x:c r="K61" s="16" t="str">
        <x:f>IF(A61="","",IF(COUNTIF($A$11:$A$100,A61)&gt;1,"Duplicate tag",IF(OR(B61="",I61=""),"Complete asset",IF(I61="Assigned",IF(COUNT(H61)&gt;0,"Update status",IF(OR(E61="",COUNT(F61)=0,COUNT(G61)=0),"Complete checkout",IF(G61&lt;TODAY(),"Overdue","Checked out"))),IF(I61="Available",IF(AND(COUNT(F61)&gt;0,COUNT(H61)=0),"Add return date","Available"),I61)))))</x:f>
      </x:c>
      <x:c r="L61" s="9"/>
    </x:row>
    <x:row r="62" ht="24" customHeight="1">
      <x:c r="A62" s="9"/>
      <x:c r="B62" s="9"/>
      <x:c r="C62" s="9"/>
      <x:c r="D62" s="9"/>
      <x:c r="E62" s="9"/>
      <x:c r="F62" s="17"/>
      <x:c r="G62" s="17"/>
      <x:c r="H62" s="17"/>
      <x:c r="I62" s="9"/>
      <x:c r="J62" s="16" t="str">
        <x:f>IF(OR(A62="",I62&lt;&gt;"Assigned",COUNT(G62)=0),"",MAX(0,TODAY()-G62))</x:f>
      </x:c>
      <x:c r="K62" s="16" t="str">
        <x:f>IF(A62="","",IF(COUNTIF($A$11:$A$100,A62)&gt;1,"Duplicate tag",IF(OR(B62="",I62=""),"Complete asset",IF(I62="Assigned",IF(COUNT(H62)&gt;0,"Update status",IF(OR(E62="",COUNT(F62)=0,COUNT(G62)=0),"Complete checkout",IF(G62&lt;TODAY(),"Overdue","Checked out"))),IF(I62="Available",IF(AND(COUNT(F62)&gt;0,COUNT(H62)=0),"Add return date","Available"),I62)))))</x:f>
      </x:c>
      <x:c r="L62" s="9"/>
    </x:row>
    <x:row r="63" ht="24" customHeight="1">
      <x:c r="A63" s="9"/>
      <x:c r="B63" s="9"/>
      <x:c r="C63" s="9"/>
      <x:c r="D63" s="9"/>
      <x:c r="E63" s="9"/>
      <x:c r="F63" s="17"/>
      <x:c r="G63" s="17"/>
      <x:c r="H63" s="17"/>
      <x:c r="I63" s="9"/>
      <x:c r="J63" s="16" t="str">
        <x:f>IF(OR(A63="",I63&lt;&gt;"Assigned",COUNT(G63)=0),"",MAX(0,TODAY()-G63))</x:f>
      </x:c>
      <x:c r="K63" s="16" t="str">
        <x:f>IF(A63="","",IF(COUNTIF($A$11:$A$100,A63)&gt;1,"Duplicate tag",IF(OR(B63="",I63=""),"Complete asset",IF(I63="Assigned",IF(COUNT(H63)&gt;0,"Update status",IF(OR(E63="",COUNT(F63)=0,COUNT(G63)=0),"Complete checkout",IF(G63&lt;TODAY(),"Overdue","Checked out"))),IF(I63="Available",IF(AND(COUNT(F63)&gt;0,COUNT(H63)=0),"Add return date","Available"),I63)))))</x:f>
      </x:c>
      <x:c r="L63" s="9"/>
    </x:row>
    <x:row r="64" ht="24" customHeight="1">
      <x:c r="A64" s="9"/>
      <x:c r="B64" s="9"/>
      <x:c r="C64" s="9"/>
      <x:c r="D64" s="9"/>
      <x:c r="E64" s="9"/>
      <x:c r="F64" s="17"/>
      <x:c r="G64" s="17"/>
      <x:c r="H64" s="17"/>
      <x:c r="I64" s="9"/>
      <x:c r="J64" s="16" t="str">
        <x:f>IF(OR(A64="",I64&lt;&gt;"Assigned",COUNT(G64)=0),"",MAX(0,TODAY()-G64))</x:f>
      </x:c>
      <x:c r="K64" s="16" t="str">
        <x:f>IF(A64="","",IF(COUNTIF($A$11:$A$100,A64)&gt;1,"Duplicate tag",IF(OR(B64="",I64=""),"Complete asset",IF(I64="Assigned",IF(COUNT(H64)&gt;0,"Update status",IF(OR(E64="",COUNT(F64)=0,COUNT(G64)=0),"Complete checkout",IF(G64&lt;TODAY(),"Overdue","Checked out"))),IF(I64="Available",IF(AND(COUNT(F64)&gt;0,COUNT(H64)=0),"Add return date","Available"),I64)))))</x:f>
      </x:c>
      <x:c r="L64" s="9"/>
    </x:row>
    <x:row r="65" ht="24" customHeight="1">
      <x:c r="A65" s="9"/>
      <x:c r="B65" s="9"/>
      <x:c r="C65" s="9"/>
      <x:c r="D65" s="9"/>
      <x:c r="E65" s="9"/>
      <x:c r="F65" s="17"/>
      <x:c r="G65" s="17"/>
      <x:c r="H65" s="17"/>
      <x:c r="I65" s="9"/>
      <x:c r="J65" s="16" t="str">
        <x:f>IF(OR(A65="",I65&lt;&gt;"Assigned",COUNT(G65)=0),"",MAX(0,TODAY()-G65))</x:f>
      </x:c>
      <x:c r="K65" s="16" t="str">
        <x:f>IF(A65="","",IF(COUNTIF($A$11:$A$100,A65)&gt;1,"Duplicate tag",IF(OR(B65="",I65=""),"Complete asset",IF(I65="Assigned",IF(COUNT(H65)&gt;0,"Update status",IF(OR(E65="",COUNT(F65)=0,COUNT(G65)=0),"Complete checkout",IF(G65&lt;TODAY(),"Overdue","Checked out"))),IF(I65="Available",IF(AND(COUNT(F65)&gt;0,COUNT(H65)=0),"Add return date","Available"),I65)))))</x:f>
      </x:c>
      <x:c r="L65" s="9"/>
    </x:row>
    <x:row r="66" ht="24" customHeight="1">
      <x:c r="A66" s="9"/>
      <x:c r="B66" s="9"/>
      <x:c r="C66" s="9"/>
      <x:c r="D66" s="9"/>
      <x:c r="E66" s="9"/>
      <x:c r="F66" s="17"/>
      <x:c r="G66" s="17"/>
      <x:c r="H66" s="17"/>
      <x:c r="I66" s="9"/>
      <x:c r="J66" s="16" t="str">
        <x:f>IF(OR(A66="",I66&lt;&gt;"Assigned",COUNT(G66)=0),"",MAX(0,TODAY()-G66))</x:f>
      </x:c>
      <x:c r="K66" s="16" t="str">
        <x:f>IF(A66="","",IF(COUNTIF($A$11:$A$100,A66)&gt;1,"Duplicate tag",IF(OR(B66="",I66=""),"Complete asset",IF(I66="Assigned",IF(COUNT(H66)&gt;0,"Update status",IF(OR(E66="",COUNT(F66)=0,COUNT(G66)=0),"Complete checkout",IF(G66&lt;TODAY(),"Overdue","Checked out"))),IF(I66="Available",IF(AND(COUNT(F66)&gt;0,COUNT(H66)=0),"Add return date","Available"),I66)))))</x:f>
      </x:c>
      <x:c r="L66" s="9"/>
    </x:row>
    <x:row r="67" ht="24" customHeight="1">
      <x:c r="A67" s="9"/>
      <x:c r="B67" s="9"/>
      <x:c r="C67" s="9"/>
      <x:c r="D67" s="9"/>
      <x:c r="E67" s="9"/>
      <x:c r="F67" s="17"/>
      <x:c r="G67" s="17"/>
      <x:c r="H67" s="17"/>
      <x:c r="I67" s="9"/>
      <x:c r="J67" s="16" t="str">
        <x:f>IF(OR(A67="",I67&lt;&gt;"Assigned",COUNT(G67)=0),"",MAX(0,TODAY()-G67))</x:f>
      </x:c>
      <x:c r="K67" s="16" t="str">
        <x:f>IF(A67="","",IF(COUNTIF($A$11:$A$100,A67)&gt;1,"Duplicate tag",IF(OR(B67="",I67=""),"Complete asset",IF(I67="Assigned",IF(COUNT(H67)&gt;0,"Update status",IF(OR(E67="",COUNT(F67)=0,COUNT(G67)=0),"Complete checkout",IF(G67&lt;TODAY(),"Overdue","Checked out"))),IF(I67="Available",IF(AND(COUNT(F67)&gt;0,COUNT(H67)=0),"Add return date","Available"),I67)))))</x:f>
      </x:c>
      <x:c r="L67" s="9"/>
    </x:row>
    <x:row r="68" ht="24" customHeight="1">
      <x:c r="A68" s="9"/>
      <x:c r="B68" s="9"/>
      <x:c r="C68" s="9"/>
      <x:c r="D68" s="9"/>
      <x:c r="E68" s="9"/>
      <x:c r="F68" s="17"/>
      <x:c r="G68" s="17"/>
      <x:c r="H68" s="17"/>
      <x:c r="I68" s="9"/>
      <x:c r="J68" s="16" t="str">
        <x:f>IF(OR(A68="",I68&lt;&gt;"Assigned",COUNT(G68)=0),"",MAX(0,TODAY()-G68))</x:f>
      </x:c>
      <x:c r="K68" s="16" t="str">
        <x:f>IF(A68="","",IF(COUNTIF($A$11:$A$100,A68)&gt;1,"Duplicate tag",IF(OR(B68="",I68=""),"Complete asset",IF(I68="Assigned",IF(COUNT(H68)&gt;0,"Update status",IF(OR(E68="",COUNT(F68)=0,COUNT(G68)=0),"Complete checkout",IF(G68&lt;TODAY(),"Overdue","Checked out"))),IF(I68="Available",IF(AND(COUNT(F68)&gt;0,COUNT(H68)=0),"Add return date","Available"),I68)))))</x:f>
      </x:c>
      <x:c r="L68" s="9"/>
    </x:row>
    <x:row r="69" ht="24" customHeight="1">
      <x:c r="A69" s="9"/>
      <x:c r="B69" s="9"/>
      <x:c r="C69" s="9"/>
      <x:c r="D69" s="9"/>
      <x:c r="E69" s="9"/>
      <x:c r="F69" s="17"/>
      <x:c r="G69" s="17"/>
      <x:c r="H69" s="17"/>
      <x:c r="I69" s="9"/>
      <x:c r="J69" s="16" t="str">
        <x:f>IF(OR(A69="",I69&lt;&gt;"Assigned",COUNT(G69)=0),"",MAX(0,TODAY()-G69))</x:f>
      </x:c>
      <x:c r="K69" s="16" t="str">
        <x:f>IF(A69="","",IF(COUNTIF($A$11:$A$100,A69)&gt;1,"Duplicate tag",IF(OR(B69="",I69=""),"Complete asset",IF(I69="Assigned",IF(COUNT(H69)&gt;0,"Update status",IF(OR(E69="",COUNT(F69)=0,COUNT(G69)=0),"Complete checkout",IF(G69&lt;TODAY(),"Overdue","Checked out"))),IF(I69="Available",IF(AND(COUNT(F69)&gt;0,COUNT(H69)=0),"Add return date","Available"),I69)))))</x:f>
      </x:c>
      <x:c r="L69" s="9"/>
    </x:row>
    <x:row r="70" ht="24" customHeight="1">
      <x:c r="A70" s="9"/>
      <x:c r="B70" s="9"/>
      <x:c r="C70" s="9"/>
      <x:c r="D70" s="9"/>
      <x:c r="E70" s="9"/>
      <x:c r="F70" s="17"/>
      <x:c r="G70" s="17"/>
      <x:c r="H70" s="17"/>
      <x:c r="I70" s="9"/>
      <x:c r="J70" s="16" t="str">
        <x:f>IF(OR(A70="",I70&lt;&gt;"Assigned",COUNT(G70)=0),"",MAX(0,TODAY()-G70))</x:f>
      </x:c>
      <x:c r="K70" s="16" t="str">
        <x:f>IF(A70="","",IF(COUNTIF($A$11:$A$100,A70)&gt;1,"Duplicate tag",IF(OR(B70="",I70=""),"Complete asset",IF(I70="Assigned",IF(COUNT(H70)&gt;0,"Update status",IF(OR(E70="",COUNT(F70)=0,COUNT(G70)=0),"Complete checkout",IF(G70&lt;TODAY(),"Overdue","Checked out"))),IF(I70="Available",IF(AND(COUNT(F70)&gt;0,COUNT(H70)=0),"Add return date","Available"),I70)))))</x:f>
      </x:c>
      <x:c r="L70" s="9"/>
    </x:row>
    <x:row r="71" ht="24" customHeight="1">
      <x:c r="A71" s="9"/>
      <x:c r="B71" s="9"/>
      <x:c r="C71" s="9"/>
      <x:c r="D71" s="9"/>
      <x:c r="E71" s="9"/>
      <x:c r="F71" s="17"/>
      <x:c r="G71" s="17"/>
      <x:c r="H71" s="17"/>
      <x:c r="I71" s="9"/>
      <x:c r="J71" s="16" t="str">
        <x:f>IF(OR(A71="",I71&lt;&gt;"Assigned",COUNT(G71)=0),"",MAX(0,TODAY()-G71))</x:f>
      </x:c>
      <x:c r="K71" s="16" t="str">
        <x:f>IF(A71="","",IF(COUNTIF($A$11:$A$100,A71)&gt;1,"Duplicate tag",IF(OR(B71="",I71=""),"Complete asset",IF(I71="Assigned",IF(COUNT(H71)&gt;0,"Update status",IF(OR(E71="",COUNT(F71)=0,COUNT(G71)=0),"Complete checkout",IF(G71&lt;TODAY(),"Overdue","Checked out"))),IF(I71="Available",IF(AND(COUNT(F71)&gt;0,COUNT(H71)=0),"Add return date","Available"),I71)))))</x:f>
      </x:c>
      <x:c r="L71" s="9"/>
    </x:row>
    <x:row r="72" ht="24" customHeight="1">
      <x:c r="A72" s="9"/>
      <x:c r="B72" s="9"/>
      <x:c r="C72" s="9"/>
      <x:c r="D72" s="9"/>
      <x:c r="E72" s="9"/>
      <x:c r="F72" s="17"/>
      <x:c r="G72" s="17"/>
      <x:c r="H72" s="17"/>
      <x:c r="I72" s="9"/>
      <x:c r="J72" s="16" t="str">
        <x:f>IF(OR(A72="",I72&lt;&gt;"Assigned",COUNT(G72)=0),"",MAX(0,TODAY()-G72))</x:f>
      </x:c>
      <x:c r="K72" s="16" t="str">
        <x:f>IF(A72="","",IF(COUNTIF($A$11:$A$100,A72)&gt;1,"Duplicate tag",IF(OR(B72="",I72=""),"Complete asset",IF(I72="Assigned",IF(COUNT(H72)&gt;0,"Update status",IF(OR(E72="",COUNT(F72)=0,COUNT(G72)=0),"Complete checkout",IF(G72&lt;TODAY(),"Overdue","Checked out"))),IF(I72="Available",IF(AND(COUNT(F72)&gt;0,COUNT(H72)=0),"Add return date","Available"),I72)))))</x:f>
      </x:c>
      <x:c r="L72" s="9"/>
    </x:row>
    <x:row r="73" ht="24" customHeight="1">
      <x:c r="A73" s="9"/>
      <x:c r="B73" s="9"/>
      <x:c r="C73" s="9"/>
      <x:c r="D73" s="9"/>
      <x:c r="E73" s="9"/>
      <x:c r="F73" s="17"/>
      <x:c r="G73" s="17"/>
      <x:c r="H73" s="17"/>
      <x:c r="I73" s="9"/>
      <x:c r="J73" s="16" t="str">
        <x:f>IF(OR(A73="",I73&lt;&gt;"Assigned",COUNT(G73)=0),"",MAX(0,TODAY()-G73))</x:f>
      </x:c>
      <x:c r="K73" s="16" t="str">
        <x:f>IF(A73="","",IF(COUNTIF($A$11:$A$100,A73)&gt;1,"Duplicate tag",IF(OR(B73="",I73=""),"Complete asset",IF(I73="Assigned",IF(COUNT(H73)&gt;0,"Update status",IF(OR(E73="",COUNT(F73)=0,COUNT(G73)=0),"Complete checkout",IF(G73&lt;TODAY(),"Overdue","Checked out"))),IF(I73="Available",IF(AND(COUNT(F73)&gt;0,COUNT(H73)=0),"Add return date","Available"),I73)))))</x:f>
      </x:c>
      <x:c r="L73" s="9"/>
    </x:row>
    <x:row r="74" ht="24" customHeight="1">
      <x:c r="A74" s="9"/>
      <x:c r="B74" s="9"/>
      <x:c r="C74" s="9"/>
      <x:c r="D74" s="9"/>
      <x:c r="E74" s="9"/>
      <x:c r="F74" s="17"/>
      <x:c r="G74" s="17"/>
      <x:c r="H74" s="17"/>
      <x:c r="I74" s="9"/>
      <x:c r="J74" s="16" t="str">
        <x:f>IF(OR(A74="",I74&lt;&gt;"Assigned",COUNT(G74)=0),"",MAX(0,TODAY()-G74))</x:f>
      </x:c>
      <x:c r="K74" s="16" t="str">
        <x:f>IF(A74="","",IF(COUNTIF($A$11:$A$100,A74)&gt;1,"Duplicate tag",IF(OR(B74="",I74=""),"Complete asset",IF(I74="Assigned",IF(COUNT(H74)&gt;0,"Update status",IF(OR(E74="",COUNT(F74)=0,COUNT(G74)=0),"Complete checkout",IF(G74&lt;TODAY(),"Overdue","Checked out"))),IF(I74="Available",IF(AND(COUNT(F74)&gt;0,COUNT(H74)=0),"Add return date","Available"),I74)))))</x:f>
      </x:c>
      <x:c r="L74" s="9"/>
    </x:row>
    <x:row r="75" ht="24" customHeight="1">
      <x:c r="A75" s="9"/>
      <x:c r="B75" s="9"/>
      <x:c r="C75" s="9"/>
      <x:c r="D75" s="9"/>
      <x:c r="E75" s="9"/>
      <x:c r="F75" s="17"/>
      <x:c r="G75" s="17"/>
      <x:c r="H75" s="17"/>
      <x:c r="I75" s="9"/>
      <x:c r="J75" s="16" t="str">
        <x:f>IF(OR(A75="",I75&lt;&gt;"Assigned",COUNT(G75)=0),"",MAX(0,TODAY()-G75))</x:f>
      </x:c>
      <x:c r="K75" s="16" t="str">
        <x:f>IF(A75="","",IF(COUNTIF($A$11:$A$100,A75)&gt;1,"Duplicate tag",IF(OR(B75="",I75=""),"Complete asset",IF(I75="Assigned",IF(COUNT(H75)&gt;0,"Update status",IF(OR(E75="",COUNT(F75)=0,COUNT(G75)=0),"Complete checkout",IF(G75&lt;TODAY(),"Overdue","Checked out"))),IF(I75="Available",IF(AND(COUNT(F75)&gt;0,COUNT(H75)=0),"Add return date","Available"),I75)))))</x:f>
      </x:c>
      <x:c r="L75" s="9"/>
    </x:row>
    <x:row r="76" ht="24" customHeight="1">
      <x:c r="A76" s="9"/>
      <x:c r="B76" s="9"/>
      <x:c r="C76" s="9"/>
      <x:c r="D76" s="9"/>
      <x:c r="E76" s="9"/>
      <x:c r="F76" s="17"/>
      <x:c r="G76" s="17"/>
      <x:c r="H76" s="17"/>
      <x:c r="I76" s="9"/>
      <x:c r="J76" s="16" t="str">
        <x:f>IF(OR(A76="",I76&lt;&gt;"Assigned",COUNT(G76)=0),"",MAX(0,TODAY()-G76))</x:f>
      </x:c>
      <x:c r="K76" s="16" t="str">
        <x:f>IF(A76="","",IF(COUNTIF($A$11:$A$100,A76)&gt;1,"Duplicate tag",IF(OR(B76="",I76=""),"Complete asset",IF(I76="Assigned",IF(COUNT(H76)&gt;0,"Update status",IF(OR(E76="",COUNT(F76)=0,COUNT(G76)=0),"Complete checkout",IF(G76&lt;TODAY(),"Overdue","Checked out"))),IF(I76="Available",IF(AND(COUNT(F76)&gt;0,COUNT(H76)=0),"Add return date","Available"),I76)))))</x:f>
      </x:c>
      <x:c r="L76" s="9"/>
    </x:row>
    <x:row r="77" ht="24" customHeight="1">
      <x:c r="A77" s="9"/>
      <x:c r="B77" s="9"/>
      <x:c r="C77" s="9"/>
      <x:c r="D77" s="9"/>
      <x:c r="E77" s="9"/>
      <x:c r="F77" s="17"/>
      <x:c r="G77" s="17"/>
      <x:c r="H77" s="17"/>
      <x:c r="I77" s="9"/>
      <x:c r="J77" s="16" t="str">
        <x:f>IF(OR(A77="",I77&lt;&gt;"Assigned",COUNT(G77)=0),"",MAX(0,TODAY()-G77))</x:f>
      </x:c>
      <x:c r="K77" s="16" t="str">
        <x:f>IF(A77="","",IF(COUNTIF($A$11:$A$100,A77)&gt;1,"Duplicate tag",IF(OR(B77="",I77=""),"Complete asset",IF(I77="Assigned",IF(COUNT(H77)&gt;0,"Update status",IF(OR(E77="",COUNT(F77)=0,COUNT(G77)=0),"Complete checkout",IF(G77&lt;TODAY(),"Overdue","Checked out"))),IF(I77="Available",IF(AND(COUNT(F77)&gt;0,COUNT(H77)=0),"Add return date","Available"),I77)))))</x:f>
      </x:c>
      <x:c r="L77" s="9"/>
    </x:row>
    <x:row r="78" ht="24" customHeight="1">
      <x:c r="A78" s="9"/>
      <x:c r="B78" s="9"/>
      <x:c r="C78" s="9"/>
      <x:c r="D78" s="9"/>
      <x:c r="E78" s="9"/>
      <x:c r="F78" s="17"/>
      <x:c r="G78" s="17"/>
      <x:c r="H78" s="17"/>
      <x:c r="I78" s="9"/>
      <x:c r="J78" s="16" t="str">
        <x:f>IF(OR(A78="",I78&lt;&gt;"Assigned",COUNT(G78)=0),"",MAX(0,TODAY()-G78))</x:f>
      </x:c>
      <x:c r="K78" s="16" t="str">
        <x:f>IF(A78="","",IF(COUNTIF($A$11:$A$100,A78)&gt;1,"Duplicate tag",IF(OR(B78="",I78=""),"Complete asset",IF(I78="Assigned",IF(COUNT(H78)&gt;0,"Update status",IF(OR(E78="",COUNT(F78)=0,COUNT(G78)=0),"Complete checkout",IF(G78&lt;TODAY(),"Overdue","Checked out"))),IF(I78="Available",IF(AND(COUNT(F78)&gt;0,COUNT(H78)=0),"Add return date","Available"),I78)))))</x:f>
      </x:c>
      <x:c r="L78" s="9"/>
    </x:row>
    <x:row r="79" ht="24" customHeight="1">
      <x:c r="A79" s="9"/>
      <x:c r="B79" s="9"/>
      <x:c r="C79" s="9"/>
      <x:c r="D79" s="9"/>
      <x:c r="E79" s="9"/>
      <x:c r="F79" s="17"/>
      <x:c r="G79" s="17"/>
      <x:c r="H79" s="17"/>
      <x:c r="I79" s="9"/>
      <x:c r="J79" s="16" t="str">
        <x:f>IF(OR(A79="",I79&lt;&gt;"Assigned",COUNT(G79)=0),"",MAX(0,TODAY()-G79))</x:f>
      </x:c>
      <x:c r="K79" s="16" t="str">
        <x:f>IF(A79="","",IF(COUNTIF($A$11:$A$100,A79)&gt;1,"Duplicate tag",IF(OR(B79="",I79=""),"Complete asset",IF(I79="Assigned",IF(COUNT(H79)&gt;0,"Update status",IF(OR(E79="",COUNT(F79)=0,COUNT(G79)=0),"Complete checkout",IF(G79&lt;TODAY(),"Overdue","Checked out"))),IF(I79="Available",IF(AND(COUNT(F79)&gt;0,COUNT(H79)=0),"Add return date","Available"),I79)))))</x:f>
      </x:c>
      <x:c r="L79" s="9"/>
    </x:row>
    <x:row r="80" ht="24" customHeight="1">
      <x:c r="A80" s="9"/>
      <x:c r="B80" s="9"/>
      <x:c r="C80" s="9"/>
      <x:c r="D80" s="9"/>
      <x:c r="E80" s="9"/>
      <x:c r="F80" s="17"/>
      <x:c r="G80" s="17"/>
      <x:c r="H80" s="17"/>
      <x:c r="I80" s="9"/>
      <x:c r="J80" s="16" t="str">
        <x:f>IF(OR(A80="",I80&lt;&gt;"Assigned",COUNT(G80)=0),"",MAX(0,TODAY()-G80))</x:f>
      </x:c>
      <x:c r="K80" s="16" t="str">
        <x:f>IF(A80="","",IF(COUNTIF($A$11:$A$100,A80)&gt;1,"Duplicate tag",IF(OR(B80="",I80=""),"Complete asset",IF(I80="Assigned",IF(COUNT(H80)&gt;0,"Update status",IF(OR(E80="",COUNT(F80)=0,COUNT(G80)=0),"Complete checkout",IF(G80&lt;TODAY(),"Overdue","Checked out"))),IF(I80="Available",IF(AND(COUNT(F80)&gt;0,COUNT(H80)=0),"Add return date","Available"),I80)))))</x:f>
      </x:c>
      <x:c r="L80" s="9"/>
    </x:row>
    <x:row r="81" ht="24" customHeight="1">
      <x:c r="A81" s="9"/>
      <x:c r="B81" s="9"/>
      <x:c r="C81" s="9"/>
      <x:c r="D81" s="9"/>
      <x:c r="E81" s="9"/>
      <x:c r="F81" s="17"/>
      <x:c r="G81" s="17"/>
      <x:c r="H81" s="17"/>
      <x:c r="I81" s="9"/>
      <x:c r="J81" s="16" t="str">
        <x:f>IF(OR(A81="",I81&lt;&gt;"Assigned",COUNT(G81)=0),"",MAX(0,TODAY()-G81))</x:f>
      </x:c>
      <x:c r="K81" s="16" t="str">
        <x:f>IF(A81="","",IF(COUNTIF($A$11:$A$100,A81)&gt;1,"Duplicate tag",IF(OR(B81="",I81=""),"Complete asset",IF(I81="Assigned",IF(COUNT(H81)&gt;0,"Update status",IF(OR(E81="",COUNT(F81)=0,COUNT(G81)=0),"Complete checkout",IF(G81&lt;TODAY(),"Overdue","Checked out"))),IF(I81="Available",IF(AND(COUNT(F81)&gt;0,COUNT(H81)=0),"Add return date","Available"),I81)))))</x:f>
      </x:c>
      <x:c r="L81" s="9"/>
    </x:row>
    <x:row r="82" ht="24" customHeight="1">
      <x:c r="A82" s="9"/>
      <x:c r="B82" s="9"/>
      <x:c r="C82" s="9"/>
      <x:c r="D82" s="9"/>
      <x:c r="E82" s="9"/>
      <x:c r="F82" s="17"/>
      <x:c r="G82" s="17"/>
      <x:c r="H82" s="17"/>
      <x:c r="I82" s="9"/>
      <x:c r="J82" s="16" t="str">
        <x:f>IF(OR(A82="",I82&lt;&gt;"Assigned",COUNT(G82)=0),"",MAX(0,TODAY()-G82))</x:f>
      </x:c>
      <x:c r="K82" s="16" t="str">
        <x:f>IF(A82="","",IF(COUNTIF($A$11:$A$100,A82)&gt;1,"Duplicate tag",IF(OR(B82="",I82=""),"Complete asset",IF(I82="Assigned",IF(COUNT(H82)&gt;0,"Update status",IF(OR(E82="",COUNT(F82)=0,COUNT(G82)=0),"Complete checkout",IF(G82&lt;TODAY(),"Overdue","Checked out"))),IF(I82="Available",IF(AND(COUNT(F82)&gt;0,COUNT(H82)=0),"Add return date","Available"),I82)))))</x:f>
      </x:c>
      <x:c r="L82" s="9"/>
    </x:row>
    <x:row r="83" ht="24" customHeight="1">
      <x:c r="A83" s="9"/>
      <x:c r="B83" s="9"/>
      <x:c r="C83" s="9"/>
      <x:c r="D83" s="9"/>
      <x:c r="E83" s="9"/>
      <x:c r="F83" s="17"/>
      <x:c r="G83" s="17"/>
      <x:c r="H83" s="17"/>
      <x:c r="I83" s="9"/>
      <x:c r="J83" s="16" t="str">
        <x:f>IF(OR(A83="",I83&lt;&gt;"Assigned",COUNT(G83)=0),"",MAX(0,TODAY()-G83))</x:f>
      </x:c>
      <x:c r="K83" s="16" t="str">
        <x:f>IF(A83="","",IF(COUNTIF($A$11:$A$100,A83)&gt;1,"Duplicate tag",IF(OR(B83="",I83=""),"Complete asset",IF(I83="Assigned",IF(COUNT(H83)&gt;0,"Update status",IF(OR(E83="",COUNT(F83)=0,COUNT(G83)=0),"Complete checkout",IF(G83&lt;TODAY(),"Overdue","Checked out"))),IF(I83="Available",IF(AND(COUNT(F83)&gt;0,COUNT(H83)=0),"Add return date","Available"),I83)))))</x:f>
      </x:c>
      <x:c r="L83" s="9"/>
    </x:row>
    <x:row r="84" ht="24" customHeight="1">
      <x:c r="A84" s="9"/>
      <x:c r="B84" s="9"/>
      <x:c r="C84" s="9"/>
      <x:c r="D84" s="9"/>
      <x:c r="E84" s="9"/>
      <x:c r="F84" s="17"/>
      <x:c r="G84" s="17"/>
      <x:c r="H84" s="17"/>
      <x:c r="I84" s="9"/>
      <x:c r="J84" s="16" t="str">
        <x:f>IF(OR(A84="",I84&lt;&gt;"Assigned",COUNT(G84)=0),"",MAX(0,TODAY()-G84))</x:f>
      </x:c>
      <x:c r="K84" s="16" t="str">
        <x:f>IF(A84="","",IF(COUNTIF($A$11:$A$100,A84)&gt;1,"Duplicate tag",IF(OR(B84="",I84=""),"Complete asset",IF(I84="Assigned",IF(COUNT(H84)&gt;0,"Update status",IF(OR(E84="",COUNT(F84)=0,COUNT(G84)=0),"Complete checkout",IF(G84&lt;TODAY(),"Overdue","Checked out"))),IF(I84="Available",IF(AND(COUNT(F84)&gt;0,COUNT(H84)=0),"Add return date","Available"),I84)))))</x:f>
      </x:c>
      <x:c r="L84" s="9"/>
    </x:row>
    <x:row r="85" ht="24" customHeight="1">
      <x:c r="A85" s="9"/>
      <x:c r="B85" s="9"/>
      <x:c r="C85" s="9"/>
      <x:c r="D85" s="9"/>
      <x:c r="E85" s="9"/>
      <x:c r="F85" s="17"/>
      <x:c r="G85" s="17"/>
      <x:c r="H85" s="17"/>
      <x:c r="I85" s="9"/>
      <x:c r="J85" s="16" t="str">
        <x:f>IF(OR(A85="",I85&lt;&gt;"Assigned",COUNT(G85)=0),"",MAX(0,TODAY()-G85))</x:f>
      </x:c>
      <x:c r="K85" s="16" t="str">
        <x:f>IF(A85="","",IF(COUNTIF($A$11:$A$100,A85)&gt;1,"Duplicate tag",IF(OR(B85="",I85=""),"Complete asset",IF(I85="Assigned",IF(COUNT(H85)&gt;0,"Update status",IF(OR(E85="",COUNT(F85)=0,COUNT(G85)=0),"Complete checkout",IF(G85&lt;TODAY(),"Overdue","Checked out"))),IF(I85="Available",IF(AND(COUNT(F85)&gt;0,COUNT(H85)=0),"Add return date","Available"),I85)))))</x:f>
      </x:c>
      <x:c r="L85" s="9"/>
    </x:row>
    <x:row r="86" ht="24" customHeight="1">
      <x:c r="A86" s="9"/>
      <x:c r="B86" s="9"/>
      <x:c r="C86" s="9"/>
      <x:c r="D86" s="9"/>
      <x:c r="E86" s="9"/>
      <x:c r="F86" s="17"/>
      <x:c r="G86" s="17"/>
      <x:c r="H86" s="17"/>
      <x:c r="I86" s="9"/>
      <x:c r="J86" s="16" t="str">
        <x:f>IF(OR(A86="",I86&lt;&gt;"Assigned",COUNT(G86)=0),"",MAX(0,TODAY()-G86))</x:f>
      </x:c>
      <x:c r="K86" s="16" t="str">
        <x:f>IF(A86="","",IF(COUNTIF($A$11:$A$100,A86)&gt;1,"Duplicate tag",IF(OR(B86="",I86=""),"Complete asset",IF(I86="Assigned",IF(COUNT(H86)&gt;0,"Update status",IF(OR(E86="",COUNT(F86)=0,COUNT(G86)=0),"Complete checkout",IF(G86&lt;TODAY(),"Overdue","Checked out"))),IF(I86="Available",IF(AND(COUNT(F86)&gt;0,COUNT(H86)=0),"Add return date","Available"),I86)))))</x:f>
      </x:c>
      <x:c r="L86" s="9"/>
    </x:row>
    <x:row r="87" ht="24" customHeight="1">
      <x:c r="A87" s="9"/>
      <x:c r="B87" s="9"/>
      <x:c r="C87" s="9"/>
      <x:c r="D87" s="9"/>
      <x:c r="E87" s="9"/>
      <x:c r="F87" s="17"/>
      <x:c r="G87" s="17"/>
      <x:c r="H87" s="17"/>
      <x:c r="I87" s="9"/>
      <x:c r="J87" s="16" t="str">
        <x:f>IF(OR(A87="",I87&lt;&gt;"Assigned",COUNT(G87)=0),"",MAX(0,TODAY()-G87))</x:f>
      </x:c>
      <x:c r="K87" s="16" t="str">
        <x:f>IF(A87="","",IF(COUNTIF($A$11:$A$100,A87)&gt;1,"Duplicate tag",IF(OR(B87="",I87=""),"Complete asset",IF(I87="Assigned",IF(COUNT(H87)&gt;0,"Update status",IF(OR(E87="",COUNT(F87)=0,COUNT(G87)=0),"Complete checkout",IF(G87&lt;TODAY(),"Overdue","Checked out"))),IF(I87="Available",IF(AND(COUNT(F87)&gt;0,COUNT(H87)=0),"Add return date","Available"),I87)))))</x:f>
      </x:c>
      <x:c r="L87" s="9"/>
    </x:row>
    <x:row r="88" ht="24" customHeight="1">
      <x:c r="A88" s="9"/>
      <x:c r="B88" s="9"/>
      <x:c r="C88" s="9"/>
      <x:c r="D88" s="9"/>
      <x:c r="E88" s="9"/>
      <x:c r="F88" s="17"/>
      <x:c r="G88" s="17"/>
      <x:c r="H88" s="17"/>
      <x:c r="I88" s="9"/>
      <x:c r="J88" s="16" t="str">
        <x:f>IF(OR(A88="",I88&lt;&gt;"Assigned",COUNT(G88)=0),"",MAX(0,TODAY()-G88))</x:f>
      </x:c>
      <x:c r="K88" s="16" t="str">
        <x:f>IF(A88="","",IF(COUNTIF($A$11:$A$100,A88)&gt;1,"Duplicate tag",IF(OR(B88="",I88=""),"Complete asset",IF(I88="Assigned",IF(COUNT(H88)&gt;0,"Update status",IF(OR(E88="",COUNT(F88)=0,COUNT(G88)=0),"Complete checkout",IF(G88&lt;TODAY(),"Overdue","Checked out"))),IF(I88="Available",IF(AND(COUNT(F88)&gt;0,COUNT(H88)=0),"Add return date","Available"),I88)))))</x:f>
      </x:c>
      <x:c r="L88" s="9"/>
    </x:row>
    <x:row r="89" ht="24" customHeight="1">
      <x:c r="A89" s="9"/>
      <x:c r="B89" s="9"/>
      <x:c r="C89" s="9"/>
      <x:c r="D89" s="9"/>
      <x:c r="E89" s="9"/>
      <x:c r="F89" s="17"/>
      <x:c r="G89" s="17"/>
      <x:c r="H89" s="17"/>
      <x:c r="I89" s="9"/>
      <x:c r="J89" s="16" t="str">
        <x:f>IF(OR(A89="",I89&lt;&gt;"Assigned",COUNT(G89)=0),"",MAX(0,TODAY()-G89))</x:f>
      </x:c>
      <x:c r="K89" s="16" t="str">
        <x:f>IF(A89="","",IF(COUNTIF($A$11:$A$100,A89)&gt;1,"Duplicate tag",IF(OR(B89="",I89=""),"Complete asset",IF(I89="Assigned",IF(COUNT(H89)&gt;0,"Update status",IF(OR(E89="",COUNT(F89)=0,COUNT(G89)=0),"Complete checkout",IF(G89&lt;TODAY(),"Overdue","Checked out"))),IF(I89="Available",IF(AND(COUNT(F89)&gt;0,COUNT(H89)=0),"Add return date","Available"),I89)))))</x:f>
      </x:c>
      <x:c r="L89" s="9"/>
    </x:row>
    <x:row r="90" ht="24" customHeight="1">
      <x:c r="A90" s="9"/>
      <x:c r="B90" s="9"/>
      <x:c r="C90" s="9"/>
      <x:c r="D90" s="9"/>
      <x:c r="E90" s="9"/>
      <x:c r="F90" s="17"/>
      <x:c r="G90" s="17"/>
      <x:c r="H90" s="17"/>
      <x:c r="I90" s="9"/>
      <x:c r="J90" s="16" t="str">
        <x:f>IF(OR(A90="",I90&lt;&gt;"Assigned",COUNT(G90)=0),"",MAX(0,TODAY()-G90))</x:f>
      </x:c>
      <x:c r="K90" s="16" t="str">
        <x:f>IF(A90="","",IF(COUNTIF($A$11:$A$100,A90)&gt;1,"Duplicate tag",IF(OR(B90="",I90=""),"Complete asset",IF(I90="Assigned",IF(COUNT(H90)&gt;0,"Update status",IF(OR(E90="",COUNT(F90)=0,COUNT(G90)=0),"Complete checkout",IF(G90&lt;TODAY(),"Overdue","Checked out"))),IF(I90="Available",IF(AND(COUNT(F90)&gt;0,COUNT(H90)=0),"Add return date","Available"),I90)))))</x:f>
      </x:c>
      <x:c r="L90" s="9"/>
    </x:row>
    <x:row r="91" ht="24" customHeight="1">
      <x:c r="A91" s="9"/>
      <x:c r="B91" s="9"/>
      <x:c r="C91" s="9"/>
      <x:c r="D91" s="9"/>
      <x:c r="E91" s="9"/>
      <x:c r="F91" s="17"/>
      <x:c r="G91" s="17"/>
      <x:c r="H91" s="17"/>
      <x:c r="I91" s="9"/>
      <x:c r="J91" s="16" t="str">
        <x:f>IF(OR(A91="",I91&lt;&gt;"Assigned",COUNT(G91)=0),"",MAX(0,TODAY()-G91))</x:f>
      </x:c>
      <x:c r="K91" s="16" t="str">
        <x:f>IF(A91="","",IF(COUNTIF($A$11:$A$100,A91)&gt;1,"Duplicate tag",IF(OR(B91="",I91=""),"Complete asset",IF(I91="Assigned",IF(COUNT(H91)&gt;0,"Update status",IF(OR(E91="",COUNT(F91)=0,COUNT(G91)=0),"Complete checkout",IF(G91&lt;TODAY(),"Overdue","Checked out"))),IF(I91="Available",IF(AND(COUNT(F91)&gt;0,COUNT(H91)=0),"Add return date","Available"),I91)))))</x:f>
      </x:c>
      <x:c r="L91" s="9"/>
    </x:row>
    <x:row r="92" ht="24" customHeight="1">
      <x:c r="A92" s="9"/>
      <x:c r="B92" s="9"/>
      <x:c r="C92" s="9"/>
      <x:c r="D92" s="9"/>
      <x:c r="E92" s="9"/>
      <x:c r="F92" s="17"/>
      <x:c r="G92" s="17"/>
      <x:c r="H92" s="17"/>
      <x:c r="I92" s="9"/>
      <x:c r="J92" s="16" t="str">
        <x:f>IF(OR(A92="",I92&lt;&gt;"Assigned",COUNT(G92)=0),"",MAX(0,TODAY()-G92))</x:f>
      </x:c>
      <x:c r="K92" s="16" t="str">
        <x:f>IF(A92="","",IF(COUNTIF($A$11:$A$100,A92)&gt;1,"Duplicate tag",IF(OR(B92="",I92=""),"Complete asset",IF(I92="Assigned",IF(COUNT(H92)&gt;0,"Update status",IF(OR(E92="",COUNT(F92)=0,COUNT(G92)=0),"Complete checkout",IF(G92&lt;TODAY(),"Overdue","Checked out"))),IF(I92="Available",IF(AND(COUNT(F92)&gt;0,COUNT(H92)=0),"Add return date","Available"),I92)))))</x:f>
      </x:c>
      <x:c r="L92" s="9"/>
    </x:row>
    <x:row r="93" ht="24" customHeight="1">
      <x:c r="A93" s="9"/>
      <x:c r="B93" s="9"/>
      <x:c r="C93" s="9"/>
      <x:c r="D93" s="9"/>
      <x:c r="E93" s="9"/>
      <x:c r="F93" s="17"/>
      <x:c r="G93" s="17"/>
      <x:c r="H93" s="17"/>
      <x:c r="I93" s="9"/>
      <x:c r="J93" s="16" t="str">
        <x:f>IF(OR(A93="",I93&lt;&gt;"Assigned",COUNT(G93)=0),"",MAX(0,TODAY()-G93))</x:f>
      </x:c>
      <x:c r="K93" s="16" t="str">
        <x:f>IF(A93="","",IF(COUNTIF($A$11:$A$100,A93)&gt;1,"Duplicate tag",IF(OR(B93="",I93=""),"Complete asset",IF(I93="Assigned",IF(COUNT(H93)&gt;0,"Update status",IF(OR(E93="",COUNT(F93)=0,COUNT(G93)=0),"Complete checkout",IF(G93&lt;TODAY(),"Overdue","Checked out"))),IF(I93="Available",IF(AND(COUNT(F93)&gt;0,COUNT(H93)=0),"Add return date","Available"),I93)))))</x:f>
      </x:c>
      <x:c r="L93" s="9"/>
    </x:row>
    <x:row r="94" ht="24" customHeight="1">
      <x:c r="A94" s="9"/>
      <x:c r="B94" s="9"/>
      <x:c r="C94" s="9"/>
      <x:c r="D94" s="9"/>
      <x:c r="E94" s="9"/>
      <x:c r="F94" s="17"/>
      <x:c r="G94" s="17"/>
      <x:c r="H94" s="17"/>
      <x:c r="I94" s="9"/>
      <x:c r="J94" s="16" t="str">
        <x:f>IF(OR(A94="",I94&lt;&gt;"Assigned",COUNT(G94)=0),"",MAX(0,TODAY()-G94))</x:f>
      </x:c>
      <x:c r="K94" s="16" t="str">
        <x:f>IF(A94="","",IF(COUNTIF($A$11:$A$100,A94)&gt;1,"Duplicate tag",IF(OR(B94="",I94=""),"Complete asset",IF(I94="Assigned",IF(COUNT(H94)&gt;0,"Update status",IF(OR(E94="",COUNT(F94)=0,COUNT(G94)=0),"Complete checkout",IF(G94&lt;TODAY(),"Overdue","Checked out"))),IF(I94="Available",IF(AND(COUNT(F94)&gt;0,COUNT(H94)=0),"Add return date","Available"),I94)))))</x:f>
      </x:c>
      <x:c r="L94" s="9"/>
    </x:row>
    <x:row r="95" ht="24" customHeight="1">
      <x:c r="A95" s="9"/>
      <x:c r="B95" s="9"/>
      <x:c r="C95" s="9"/>
      <x:c r="D95" s="9"/>
      <x:c r="E95" s="9"/>
      <x:c r="F95" s="17"/>
      <x:c r="G95" s="17"/>
      <x:c r="H95" s="17"/>
      <x:c r="I95" s="9"/>
      <x:c r="J95" s="16" t="str">
        <x:f>IF(OR(A95="",I95&lt;&gt;"Assigned",COUNT(G95)=0),"",MAX(0,TODAY()-G95))</x:f>
      </x:c>
      <x:c r="K95" s="16" t="str">
        <x:f>IF(A95="","",IF(COUNTIF($A$11:$A$100,A95)&gt;1,"Duplicate tag",IF(OR(B95="",I95=""),"Complete asset",IF(I95="Assigned",IF(COUNT(H95)&gt;0,"Update status",IF(OR(E95="",COUNT(F95)=0,COUNT(G95)=0),"Complete checkout",IF(G95&lt;TODAY(),"Overdue","Checked out"))),IF(I95="Available",IF(AND(COUNT(F95)&gt;0,COUNT(H95)=0),"Add return date","Available"),I95)))))</x:f>
      </x:c>
      <x:c r="L95" s="9"/>
    </x:row>
    <x:row r="96" ht="24" customHeight="1">
      <x:c r="A96" s="9"/>
      <x:c r="B96" s="9"/>
      <x:c r="C96" s="9"/>
      <x:c r="D96" s="9"/>
      <x:c r="E96" s="9"/>
      <x:c r="F96" s="17"/>
      <x:c r="G96" s="17"/>
      <x:c r="H96" s="17"/>
      <x:c r="I96" s="9"/>
      <x:c r="J96" s="16" t="str">
        <x:f>IF(OR(A96="",I96&lt;&gt;"Assigned",COUNT(G96)=0),"",MAX(0,TODAY()-G96))</x:f>
      </x:c>
      <x:c r="K96" s="16" t="str">
        <x:f>IF(A96="","",IF(COUNTIF($A$11:$A$100,A96)&gt;1,"Duplicate tag",IF(OR(B96="",I96=""),"Complete asset",IF(I96="Assigned",IF(COUNT(H96)&gt;0,"Update status",IF(OR(E96="",COUNT(F96)=0,COUNT(G96)=0),"Complete checkout",IF(G96&lt;TODAY(),"Overdue","Checked out"))),IF(I96="Available",IF(AND(COUNT(F96)&gt;0,COUNT(H96)=0),"Add return date","Available"),I96)))))</x:f>
      </x:c>
      <x:c r="L96" s="9"/>
    </x:row>
    <x:row r="97" ht="24" customHeight="1">
      <x:c r="A97" s="9"/>
      <x:c r="B97" s="9"/>
      <x:c r="C97" s="9"/>
      <x:c r="D97" s="9"/>
      <x:c r="E97" s="9"/>
      <x:c r="F97" s="17"/>
      <x:c r="G97" s="17"/>
      <x:c r="H97" s="17"/>
      <x:c r="I97" s="9"/>
      <x:c r="J97" s="16" t="str">
        <x:f>IF(OR(A97="",I97&lt;&gt;"Assigned",COUNT(G97)=0),"",MAX(0,TODAY()-G97))</x:f>
      </x:c>
      <x:c r="K97" s="16" t="str">
        <x:f>IF(A97="","",IF(COUNTIF($A$11:$A$100,A97)&gt;1,"Duplicate tag",IF(OR(B97="",I97=""),"Complete asset",IF(I97="Assigned",IF(COUNT(H97)&gt;0,"Update status",IF(OR(E97="",COUNT(F97)=0,COUNT(G97)=0),"Complete checkout",IF(G97&lt;TODAY(),"Overdue","Checked out"))),IF(I97="Available",IF(AND(COUNT(F97)&gt;0,COUNT(H97)=0),"Add return date","Available"),I97)))))</x:f>
      </x:c>
      <x:c r="L97" s="9"/>
    </x:row>
    <x:row r="98" ht="24" customHeight="1">
      <x:c r="A98" s="9"/>
      <x:c r="B98" s="9"/>
      <x:c r="C98" s="9"/>
      <x:c r="D98" s="9"/>
      <x:c r="E98" s="9"/>
      <x:c r="F98" s="17"/>
      <x:c r="G98" s="17"/>
      <x:c r="H98" s="17"/>
      <x:c r="I98" s="9"/>
      <x:c r="J98" s="16" t="str">
        <x:f>IF(OR(A98="",I98&lt;&gt;"Assigned",COUNT(G98)=0),"",MAX(0,TODAY()-G98))</x:f>
      </x:c>
      <x:c r="K98" s="16" t="str">
        <x:f>IF(A98="","",IF(COUNTIF($A$11:$A$100,A98)&gt;1,"Duplicate tag",IF(OR(B98="",I98=""),"Complete asset",IF(I98="Assigned",IF(COUNT(H98)&gt;0,"Update status",IF(OR(E98="",COUNT(F98)=0,COUNT(G98)=0),"Complete checkout",IF(G98&lt;TODAY(),"Overdue","Checked out"))),IF(I98="Available",IF(AND(COUNT(F98)&gt;0,COUNT(H98)=0),"Add return date","Available"),I98)))))</x:f>
      </x:c>
      <x:c r="L98" s="9"/>
    </x:row>
    <x:row r="99" ht="24" customHeight="1">
      <x:c r="A99" s="9"/>
      <x:c r="B99" s="9"/>
      <x:c r="C99" s="9"/>
      <x:c r="D99" s="9"/>
      <x:c r="E99" s="9"/>
      <x:c r="F99" s="17"/>
      <x:c r="G99" s="17"/>
      <x:c r="H99" s="17"/>
      <x:c r="I99" s="9"/>
      <x:c r="J99" s="16" t="str">
        <x:f>IF(OR(A99="",I99&lt;&gt;"Assigned",COUNT(G99)=0),"",MAX(0,TODAY()-G99))</x:f>
      </x:c>
      <x:c r="K99" s="16" t="str">
        <x:f>IF(A99="","",IF(COUNTIF($A$11:$A$100,A99)&gt;1,"Duplicate tag",IF(OR(B99="",I99=""),"Complete asset",IF(I99="Assigned",IF(COUNT(H99)&gt;0,"Update status",IF(OR(E99="",COUNT(F99)=0,COUNT(G99)=0),"Complete checkout",IF(G99&lt;TODAY(),"Overdue","Checked out"))),IF(I99="Available",IF(AND(COUNT(F99)&gt;0,COUNT(H99)=0),"Add return date","Available"),I99)))))</x:f>
      </x:c>
      <x:c r="L99" s="9"/>
    </x:row>
    <x:row r="100" ht="24" customHeight="1">
      <x:c r="A100" s="9"/>
      <x:c r="B100" s="9"/>
      <x:c r="C100" s="9"/>
      <x:c r="D100" s="9"/>
      <x:c r="E100" s="9"/>
      <x:c r="F100" s="17"/>
      <x:c r="G100" s="17"/>
      <x:c r="H100" s="17"/>
      <x:c r="I100" s="9"/>
      <x:c r="J100" s="16" t="str">
        <x:f>IF(OR(A100="",I100&lt;&gt;"Assigned",COUNT(G100)=0),"",MAX(0,TODAY()-G100))</x:f>
      </x:c>
      <x:c r="K100" s="16" t="str">
        <x:f>IF(A100="","",IF(COUNTIF($A$11:$A$100,A100)&gt;1,"Duplicate tag",IF(OR(B100="",I100=""),"Complete asset",IF(I100="Assigned",IF(COUNT(H100)&gt;0,"Update status",IF(OR(E100="",COUNT(F100)=0,COUNT(G100)=0),"Complete checkout",IF(G100&lt;TODAY(),"Overdue","Checked out"))),IF(I100="Available",IF(AND(COUNT(F100)&gt;0,COUNT(H100)=0),"Add return date","Available"),I100)))))</x:f>
      </x:c>
      <x:c r="L100" s="9"/>
    </x:row>
  </x:sheetData>
  <x:conditionalFormatting sqref="K11:K100">
    <x:cfRule type="expression" dxfId="2" priority="1">
      <x:formula>K11="Overdue"</x:formula>
    </x:cfRule>
  </x:conditionalFormatting>
  <x:dataValidations count="1">
    <x:dataValidation type="list" sqref="I11:I100">
      <x:formula1>"Available,Assigned,Repair,Retired"</x:formula1>
    </x:dataValidation>
  </x:dataValidations>
  <x:pageMargins left="0.7" right="0.7" top="0.75" bottom="0.75" header="0.3" footer="0.3"/>
  <x:drawing xmlns:r="http://schemas.openxmlformats.org/officeDocument/2006/relationships" r:id="R75d4773b6cfb4b90"/>
</x:worksheet>
</file>